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<sst xmlns="http://schemas.openxmlformats.org/spreadsheetml/2006/main" count="134" uniqueCount="125">
  <si>
    <t>ШТРАФЫ, САНКЦИИ, ВОЗМЕЩЕНИЕ УЩЕРБА</t>
  </si>
  <si>
    <t>ПРОЧИЕ НЕНАЛОГОВЫЕ ДОХОДЫ</t>
  </si>
  <si>
    <t>ИТОГО СОБСТВЕННЫЕ  ДОХОДЫ</t>
  </si>
  <si>
    <t>6</t>
  </si>
  <si>
    <t>01</t>
  </si>
  <si>
    <t>02</t>
  </si>
  <si>
    <t>03</t>
  </si>
  <si>
    <t>04</t>
  </si>
  <si>
    <t>05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</si>
  <si>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</si>
  <si>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</si>
  <si>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</si>
  <si>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</si>
  <si>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</si>
  <si>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</si>
  <si>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</si>
  <si>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</si>
  <si>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</si>
  <si>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</si>
  <si>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</si>
  <si>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</si>
  <si>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</si>
  <si>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</si>
  <si>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</si>
  <si>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</si>
  <si>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33</t>
  </si>
  <si>
    <t>36</t>
  </si>
  <si>
    <t>37</t>
  </si>
  <si>
    <t>40</t>
  </si>
  <si>
    <t>43</t>
  </si>
  <si>
    <t>45</t>
  </si>
  <si>
    <t>46</t>
  </si>
  <si>
    <t>47</t>
  </si>
  <si>
    <t>48</t>
  </si>
  <si>
    <t>53</t>
  </si>
  <si>
    <t>54</t>
  </si>
  <si>
    <t>55</t>
  </si>
  <si>
    <t>56</t>
  </si>
  <si>
    <t>57</t>
  </si>
  <si>
    <t>60</t>
  </si>
  <si>
    <t>2</t>
  </si>
  <si>
    <t>3</t>
  </si>
  <si>
    <t>НАЛОГИ НА ИМУЩЕСТВО</t>
  </si>
  <si>
    <t>Земельный налог</t>
  </si>
  <si>
    <t>ГОСУДАРСТВЕННАЯ ПОШЛИНА</t>
  </si>
  <si>
    <t>-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</si>
  <si>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</si>
  <si>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</si>
  <si>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182 1 01 01010 00 0000 110</t>
  </si>
  <si>
    <t>Налог на доходы физических лиц - всего</t>
  </si>
  <si>
    <t>182 1 05 02000 01 0000 110</t>
  </si>
  <si>
    <t>182 1 05 03000 01 1000 110</t>
  </si>
  <si>
    <t>Налоги на имущество физических лиц, зачисляемый в бюджеты поселений</t>
  </si>
  <si>
    <t>182 1 06 01030 10 0000 110</t>
  </si>
  <si>
    <t>182 1 06 01030 10 2000 110</t>
  </si>
  <si>
    <t>182 1 06 01030 10 3000 110</t>
  </si>
  <si>
    <t>182 1 06 01030 10 4000 110</t>
  </si>
  <si>
    <t>Земельный налог, взимаемый по ставке, установл. п.п.1 п.1 ст.394 НК РФ, зачисляем.в бюджеты поселений</t>
  </si>
  <si>
    <t>182 1 08 03010 01 0000 110</t>
  </si>
  <si>
    <t>Земельный налог ( по обязательствам, возникшим до 1 января 2006 г)</t>
  </si>
  <si>
    <t>000 1 16 00000 00 0000 000</t>
  </si>
  <si>
    <t>000 1 17 00000 00 0000 000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</si>
  <si>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</si>
  <si>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</si>
  <si>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Наименование показателя</t>
  </si>
  <si>
    <t>Код строки</t>
  </si>
  <si>
    <t>Код дохода по КД</t>
  </si>
  <si>
    <t>НАЛОГИ НА ПРИБЫЛЬ, ДОХОДЫ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</si>
  <si>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</si>
  <si>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</si>
  <si>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</si>
  <si>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</si>
  <si>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38</t>
  </si>
  <si>
    <t>182 1 01 02000 00 0000 110</t>
  </si>
  <si>
    <t>182 1 05 00000 00 0000 110</t>
  </si>
  <si>
    <t>182 1 01 00000 00 0000 110</t>
  </si>
  <si>
    <t>181 1 05 03000 01 0000 110</t>
  </si>
  <si>
    <t>182 1 06 00000 00 0000 110</t>
  </si>
  <si>
    <t>182 1 06 06000 10 0000 110</t>
  </si>
  <si>
    <t>182 1 09 00000 00 0000 110</t>
  </si>
  <si>
    <t>182 1 09 04050 10 0000 110</t>
  </si>
  <si>
    <t>183 1 09 04050 10 1000 110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</si>
  <si>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</si>
  <si>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бюджетов поселений от оказания платных услуг и компенсации затрат государства</t>
  </si>
  <si>
    <t>162 1 14 06014 10 0000 420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</si>
  <si>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</si>
  <si>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162 1 14 00000 00 0000 000</t>
  </si>
  <si>
    <t>000 1 16 03010 01 0000 140</t>
  </si>
  <si>
    <t>000 1 16 90050 10 0000 140</t>
  </si>
  <si>
    <t>000 1 17 01050 10 0000 180</t>
  </si>
  <si>
    <t>000 1 17 02000 10 0000 180</t>
  </si>
  <si>
    <t>000 1 17 05050 10 0000 180</t>
  </si>
  <si>
    <t xml:space="preserve">182 1 01 01000 00 0000 110 </t>
  </si>
  <si>
    <r>
      <t>Денежные взыскания (штрафы0 за нарушение законодательства о налогах и сборах, предусмотренные статьями 116, 117, 118, п. 1 и 2 ст. 120, ст. 125, 126, 128, 129, 129</t>
    </r>
    <r>
      <rPr>
        <sz val="8"/>
        <rFont val="Arial Cyr"/>
        <family val="0"/>
      </rPr>
      <t>¹</t>
    </r>
    <r>
      <rPr>
        <sz val="6.8"/>
        <rFont val="Times New Roman"/>
        <family val="1"/>
      </rPr>
      <t>, 132, 133, 134, 135, 135</t>
    </r>
    <r>
      <rPr>
        <sz val="6.8"/>
        <rFont val="Arial Cyr"/>
        <family val="0"/>
      </rPr>
      <t>¹ Налогового кодекса Российской Федерации</t>
    </r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</si>
  <si>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</si>
  <si>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</si>
  <si>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 возникшим до 1 января 2008 года)</t>
  </si>
  <si>
    <t>Прочие неналоговые доходы бюджетов поселений</t>
  </si>
  <si>
    <t>000 1 08 00000 00 0000 110</t>
  </si>
  <si>
    <t>58</t>
  </si>
  <si>
    <t>59</t>
  </si>
  <si>
    <t>Налог на доходы физических лиц полученных в виде дивидендов от долевого участия в деятельности организации</t>
  </si>
  <si>
    <t>Прогноз Социально-экономического развития</t>
  </si>
  <si>
    <t>территории по доходам</t>
  </si>
  <si>
    <t>Администрации Петропавловского сельсовета</t>
  </si>
  <si>
    <t>182 1 05 03000 01 2000 110</t>
  </si>
  <si>
    <t xml:space="preserve">182 1 01 02000 01 0000 110 </t>
  </si>
  <si>
    <t xml:space="preserve"> -АКЦИЗЫ</t>
  </si>
  <si>
    <t>АКЦИЗЫ</t>
  </si>
  <si>
    <t>Ожидаемое 2015г</t>
  </si>
  <si>
    <t>Прогноз                2017г</t>
  </si>
  <si>
    <t>Доходы, утвержденные законом о бюджете на 2015г</t>
  </si>
  <si>
    <t>Исполнено с начала года за 9 месяцев 2015г</t>
  </si>
  <si>
    <t>Ожидаемое поступление     за 4 квартал 2015г</t>
  </si>
  <si>
    <t>Прогноз                2018г</t>
  </si>
  <si>
    <t>Прогоноз 2016г</t>
  </si>
  <si>
    <t>Глава сельсовета</t>
  </si>
  <si>
    <t>Н.В.Захаренко</t>
  </si>
  <si>
    <t xml:space="preserve"> </t>
  </si>
  <si>
    <t>Главный бухгалтер</t>
  </si>
  <si>
    <t>Г.М.Месечко</t>
  </si>
  <si>
    <t>810 1 11 05035 10 0000 120</t>
  </si>
  <si>
    <t>810 1 11 00000 00 0000 120</t>
  </si>
  <si>
    <t>810 1 13 01995 10 0000 130</t>
  </si>
  <si>
    <t xml:space="preserve">810 1 13 00000 00 0000 130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</si>
</sst>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.8"/>
      <name val="Times New Roman"/>
      <family val="1"/>
    </font>
    <font>
      <sz val="6.8"/>
      <name val="Arial Cyr"/>
      <family val="0"/>
    </font>
    <font>
      <b/>
      <sz val="9"/>
      <color indexed="52"/>
      <name val="Times New Roman"/>
      <family val="1"/>
    </font>
    <font>
      <b/>
      <sz val="8"/>
      <color indexed="52"/>
      <name val="Times New Roman"/>
      <family val="1"/>
    </font>
    <font>
      <b/>
      <sz val="8"/>
      <color indexed="14"/>
      <name val="Times New Roman"/>
      <family val="1"/>
    </font>
    <font>
      <b/>
      <i/>
      <sz val="8"/>
      <color indexed="4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wrapText="1"/>
    </xf>
    <xf numFmtId="49" fontId="6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8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4" fontId="14" fillId="33" borderId="18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15" fillId="33" borderId="18" xfId="0" applyNumberFormat="1" applyFont="1" applyFill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15" fillId="33" borderId="13" xfId="0" applyNumberFormat="1" applyFont="1" applyFill="1" applyBorder="1" applyAlignment="1">
      <alignment horizontal="center"/>
    </xf>
    <xf numFmtId="4" fontId="15" fillId="33" borderId="19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/>
    </xf>
    <xf numFmtId="4" fontId="17" fillId="33" borderId="18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L37" sqref="L37"/>
    </sheetView>
  </sheetViews>
  <sheetFormatPr defaultColWidth="9.140625" defaultRowHeight="12"/>
  <cols>
    <col min="1" max="1" width="31.8515625" style="0" customWidth="1"/>
    <col min="2" max="2" width="25.421875" style="0" customWidth="1"/>
    <col min="3" max="3" width="5.28125" style="0" customWidth="1"/>
    <col min="4" max="4" width="11.421875" style="0" customWidth="1"/>
    <col min="5" max="5" width="10.7109375" style="0" customWidth="1"/>
    <col min="6" max="6" width="10.28125" style="0" customWidth="1"/>
    <col min="7" max="7" width="11.7109375" style="0" customWidth="1"/>
    <col min="8" max="8" width="12.28125" style="0" customWidth="1"/>
    <col min="9" max="9" width="11.7109375" style="0" customWidth="1"/>
    <col min="10" max="10" width="12.140625" style="0" customWidth="1"/>
  </cols>
  <sheetData>
    <row r="2" spans="1:10" ht="14.25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4.25">
      <c r="A3" s="55" t="s">
        <v>103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2.75">
      <c r="A4" s="56" t="s">
        <v>104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4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5.75" thickBo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63.75" thickBot="1">
      <c r="A7" s="25" t="s">
        <v>64</v>
      </c>
      <c r="B7" s="25" t="s">
        <v>66</v>
      </c>
      <c r="C7" s="25" t="s">
        <v>65</v>
      </c>
      <c r="D7" s="25" t="s">
        <v>111</v>
      </c>
      <c r="E7" s="25" t="s">
        <v>112</v>
      </c>
      <c r="F7" s="25" t="s">
        <v>113</v>
      </c>
      <c r="G7" s="25" t="s">
        <v>109</v>
      </c>
      <c r="H7" s="25" t="s">
        <v>115</v>
      </c>
      <c r="I7" s="25" t="s">
        <v>110</v>
      </c>
      <c r="J7" s="25" t="s">
        <v>114</v>
      </c>
    </row>
    <row r="8" spans="1:10" ht="12" thickBot="1">
      <c r="A8" s="26">
        <v>1</v>
      </c>
      <c r="B8" s="26" t="s">
        <v>40</v>
      </c>
      <c r="C8" s="26" t="s">
        <v>41</v>
      </c>
      <c r="D8" s="26">
        <v>5</v>
      </c>
      <c r="E8" s="26"/>
      <c r="F8" s="26"/>
      <c r="G8" s="26"/>
      <c r="H8" s="26"/>
      <c r="I8" s="26"/>
      <c r="J8" s="26" t="s">
        <v>3</v>
      </c>
    </row>
    <row r="9" spans="1:10" ht="24.75" thickBot="1">
      <c r="A9" s="11" t="s">
        <v>67</v>
      </c>
      <c r="B9" s="12" t="s">
        <v>75</v>
      </c>
      <c r="C9" s="13" t="s">
        <v>4</v>
      </c>
      <c r="D9" s="37">
        <f aca="true" t="shared" si="0" ref="D9:J9">SUM(D10+D12)</f>
        <v>822700</v>
      </c>
      <c r="E9" s="37">
        <f t="shared" si="0"/>
        <v>310592.31</v>
      </c>
      <c r="F9" s="37">
        <f t="shared" si="0"/>
        <v>132000</v>
      </c>
      <c r="G9" s="37">
        <f aca="true" t="shared" si="1" ref="G9:G14">E9+F9</f>
        <v>442592.31</v>
      </c>
      <c r="H9" s="37">
        <f t="shared" si="0"/>
        <v>470000</v>
      </c>
      <c r="I9" s="37">
        <f t="shared" si="0"/>
        <v>453200</v>
      </c>
      <c r="J9" s="38">
        <f t="shared" si="0"/>
        <v>461100</v>
      </c>
    </row>
    <row r="10" spans="1:10" ht="15" thickBot="1">
      <c r="A10" s="53" t="s">
        <v>108</v>
      </c>
      <c r="B10" s="6" t="s">
        <v>92</v>
      </c>
      <c r="C10" s="1" t="s">
        <v>5</v>
      </c>
      <c r="D10" s="40">
        <f aca="true" t="shared" si="2" ref="D10:J10">SUM(D11)</f>
        <v>77770</v>
      </c>
      <c r="E10" s="40">
        <f t="shared" si="2"/>
        <v>67891.94</v>
      </c>
      <c r="F10" s="40">
        <f t="shared" si="2"/>
        <v>22000</v>
      </c>
      <c r="G10" s="37">
        <f t="shared" si="1"/>
        <v>89891.94</v>
      </c>
      <c r="H10" s="40">
        <f t="shared" si="2"/>
        <v>110000</v>
      </c>
      <c r="I10" s="40">
        <f t="shared" si="2"/>
        <v>88200</v>
      </c>
      <c r="J10" s="41">
        <f t="shared" si="2"/>
        <v>91100</v>
      </c>
    </row>
    <row r="11" spans="1:10" ht="15" thickBot="1">
      <c r="A11" s="15" t="s">
        <v>107</v>
      </c>
      <c r="B11" s="5" t="s">
        <v>48</v>
      </c>
      <c r="C11" s="2" t="s">
        <v>6</v>
      </c>
      <c r="D11" s="42">
        <v>77770</v>
      </c>
      <c r="E11" s="43">
        <v>67891.94</v>
      </c>
      <c r="F11" s="45">
        <v>22000</v>
      </c>
      <c r="G11" s="37">
        <f t="shared" si="1"/>
        <v>89891.94</v>
      </c>
      <c r="H11" s="43">
        <v>110000</v>
      </c>
      <c r="I11" s="43">
        <v>88200</v>
      </c>
      <c r="J11" s="44">
        <v>91100</v>
      </c>
    </row>
    <row r="12" spans="1:10" ht="22.5" customHeight="1" thickBot="1">
      <c r="A12" s="14" t="s">
        <v>49</v>
      </c>
      <c r="B12" s="6" t="s">
        <v>73</v>
      </c>
      <c r="C12" s="10" t="s">
        <v>7</v>
      </c>
      <c r="D12" s="40">
        <f>SUM(D13:D13)</f>
        <v>744930</v>
      </c>
      <c r="E12" s="40">
        <f>SUM(E13:E13)</f>
        <v>242700.37</v>
      </c>
      <c r="F12" s="40">
        <f>SUM(F13:F13)</f>
        <v>110000</v>
      </c>
      <c r="G12" s="37">
        <f t="shared" si="1"/>
        <v>352700.37</v>
      </c>
      <c r="H12" s="40">
        <f>SUM(H13:H13)</f>
        <v>360000</v>
      </c>
      <c r="I12" s="40">
        <f>SUM(I13:I13)</f>
        <v>365000</v>
      </c>
      <c r="J12" s="41">
        <f>SUM(J13:J13)</f>
        <v>370000</v>
      </c>
    </row>
    <row r="13" spans="1:10" ht="48" customHeight="1" thickBot="1">
      <c r="A13" s="17" t="s">
        <v>101</v>
      </c>
      <c r="B13" s="4" t="s">
        <v>106</v>
      </c>
      <c r="C13" s="2" t="s">
        <v>8</v>
      </c>
      <c r="D13" s="27">
        <v>744930</v>
      </c>
      <c r="E13" s="45">
        <v>242700.37</v>
      </c>
      <c r="F13" s="45">
        <v>110000</v>
      </c>
      <c r="G13" s="37">
        <f t="shared" si="1"/>
        <v>352700.37</v>
      </c>
      <c r="H13" s="45">
        <v>360000</v>
      </c>
      <c r="I13" s="45">
        <v>365000</v>
      </c>
      <c r="J13" s="28">
        <v>370000</v>
      </c>
    </row>
    <row r="14" spans="1:10" ht="27.75" customHeight="1" thickBot="1">
      <c r="A14" s="16" t="s">
        <v>68</v>
      </c>
      <c r="B14" s="3" t="s">
        <v>74</v>
      </c>
      <c r="C14" s="10" t="s">
        <v>9</v>
      </c>
      <c r="D14" s="27">
        <f aca="true" t="shared" si="3" ref="D14:J14">SUM(D17+D16)</f>
        <v>61000</v>
      </c>
      <c r="E14" s="27">
        <f t="shared" si="3"/>
        <v>510</v>
      </c>
      <c r="F14" s="27">
        <v>500</v>
      </c>
      <c r="G14" s="37">
        <f t="shared" si="1"/>
        <v>1010</v>
      </c>
      <c r="H14" s="27">
        <f t="shared" si="3"/>
        <v>0</v>
      </c>
      <c r="I14" s="27">
        <f t="shared" si="3"/>
        <v>0</v>
      </c>
      <c r="J14" s="28">
        <f t="shared" si="3"/>
        <v>0</v>
      </c>
    </row>
    <row r="15" spans="1:10" ht="37.5" customHeight="1" thickBot="1">
      <c r="A15" s="17" t="s">
        <v>69</v>
      </c>
      <c r="B15" s="4"/>
      <c r="C15" s="2" t="s">
        <v>10</v>
      </c>
      <c r="D15" s="27"/>
      <c r="E15" s="45"/>
      <c r="F15" s="45"/>
      <c r="G15" s="37">
        <f aca="true" t="shared" si="4" ref="G15:G46">D15</f>
        <v>0</v>
      </c>
      <c r="H15" s="45"/>
      <c r="I15" s="45"/>
      <c r="J15" s="44"/>
    </row>
    <row r="16" spans="1:10" ht="24.75" customHeight="1" thickBot="1">
      <c r="A16" s="18" t="s">
        <v>70</v>
      </c>
      <c r="B16" s="9" t="s">
        <v>50</v>
      </c>
      <c r="C16" s="10" t="s">
        <v>11</v>
      </c>
      <c r="D16" s="46"/>
      <c r="E16" s="47"/>
      <c r="F16" s="47"/>
      <c r="G16" s="37">
        <f t="shared" si="4"/>
        <v>0</v>
      </c>
      <c r="H16" s="47"/>
      <c r="I16" s="47"/>
      <c r="J16" s="48"/>
    </row>
    <row r="17" spans="1:10" ht="16.5" customHeight="1" thickBot="1">
      <c r="A17" s="19" t="s">
        <v>71</v>
      </c>
      <c r="B17" s="9" t="s">
        <v>76</v>
      </c>
      <c r="C17" s="2" t="s">
        <v>12</v>
      </c>
      <c r="D17" s="46">
        <f aca="true" t="shared" si="5" ref="D17:J17">SUM(D18:D19)</f>
        <v>61000</v>
      </c>
      <c r="E17" s="46">
        <f t="shared" si="5"/>
        <v>510</v>
      </c>
      <c r="F17" s="46">
        <f t="shared" si="5"/>
        <v>500</v>
      </c>
      <c r="G17" s="37">
        <f>E17+F17</f>
        <v>1010</v>
      </c>
      <c r="H17" s="46">
        <f t="shared" si="5"/>
        <v>0</v>
      </c>
      <c r="I17" s="46">
        <f t="shared" si="5"/>
        <v>0</v>
      </c>
      <c r="J17" s="48">
        <f t="shared" si="5"/>
        <v>0</v>
      </c>
    </row>
    <row r="18" spans="1:10" ht="19.5" customHeight="1" thickBot="1">
      <c r="A18" s="20" t="s">
        <v>71</v>
      </c>
      <c r="B18" s="5" t="s">
        <v>51</v>
      </c>
      <c r="C18" s="10" t="s">
        <v>13</v>
      </c>
      <c r="D18" s="42">
        <v>61000</v>
      </c>
      <c r="E18" s="43">
        <v>510</v>
      </c>
      <c r="F18" s="45">
        <v>500</v>
      </c>
      <c r="G18" s="37">
        <f>E18+F18</f>
        <v>1010</v>
      </c>
      <c r="H18" s="43"/>
      <c r="I18" s="43"/>
      <c r="J18" s="44"/>
    </row>
    <row r="19" spans="1:10" ht="17.25" customHeight="1" thickBot="1">
      <c r="A19" s="20" t="s">
        <v>71</v>
      </c>
      <c r="B19" s="5" t="s">
        <v>105</v>
      </c>
      <c r="C19" s="2" t="s">
        <v>14</v>
      </c>
      <c r="D19" s="42"/>
      <c r="E19" s="43"/>
      <c r="F19" s="43"/>
      <c r="G19" s="37">
        <f t="shared" si="4"/>
        <v>0</v>
      </c>
      <c r="H19" s="43"/>
      <c r="I19" s="43"/>
      <c r="J19" s="44" t="s">
        <v>118</v>
      </c>
    </row>
    <row r="20" spans="1:10" ht="15" thickBot="1">
      <c r="A20" s="15"/>
      <c r="B20" s="5"/>
      <c r="C20" s="10" t="s">
        <v>15</v>
      </c>
      <c r="D20" s="42"/>
      <c r="E20" s="43"/>
      <c r="F20" s="43"/>
      <c r="G20" s="37">
        <f t="shared" si="4"/>
        <v>0</v>
      </c>
      <c r="H20" s="43"/>
      <c r="I20" s="43"/>
      <c r="J20" s="44"/>
    </row>
    <row r="21" spans="1:10" ht="19.5" customHeight="1" thickBot="1">
      <c r="A21" s="16" t="s">
        <v>42</v>
      </c>
      <c r="B21" s="7" t="s">
        <v>77</v>
      </c>
      <c r="C21" s="2" t="s">
        <v>16</v>
      </c>
      <c r="D21" s="29">
        <f aca="true" t="shared" si="6" ref="D21:J21">SUM(D22+D27)</f>
        <v>386000</v>
      </c>
      <c r="E21" s="29">
        <f t="shared" si="6"/>
        <v>350817.85</v>
      </c>
      <c r="F21" s="29">
        <f t="shared" si="6"/>
        <v>42600</v>
      </c>
      <c r="G21" s="37">
        <f>E21+F21</f>
        <v>393417.85</v>
      </c>
      <c r="H21" s="29">
        <f t="shared" si="6"/>
        <v>510000</v>
      </c>
      <c r="I21" s="29">
        <f t="shared" si="6"/>
        <v>516000</v>
      </c>
      <c r="J21" s="30">
        <f t="shared" si="6"/>
        <v>522000</v>
      </c>
    </row>
    <row r="22" spans="1:10" ht="34.5" customHeight="1" thickBot="1">
      <c r="A22" s="18" t="s">
        <v>52</v>
      </c>
      <c r="B22" s="9" t="s">
        <v>53</v>
      </c>
      <c r="C22" s="10" t="s">
        <v>17</v>
      </c>
      <c r="D22" s="49">
        <f aca="true" t="shared" si="7" ref="D22:J22">SUM(D23:D26)</f>
        <v>16000</v>
      </c>
      <c r="E22" s="49">
        <f t="shared" si="7"/>
        <v>6491.94</v>
      </c>
      <c r="F22" s="49">
        <f t="shared" si="7"/>
        <v>600</v>
      </c>
      <c r="G22" s="37">
        <f>E22+F22</f>
        <v>7091.94</v>
      </c>
      <c r="H22" s="49">
        <f t="shared" si="7"/>
        <v>10000</v>
      </c>
      <c r="I22" s="49">
        <f t="shared" si="7"/>
        <v>11000</v>
      </c>
      <c r="J22" s="50">
        <f t="shared" si="7"/>
        <v>12000</v>
      </c>
    </row>
    <row r="23" spans="1:10" ht="34.5" customHeight="1" thickBot="1">
      <c r="A23" s="15" t="s">
        <v>52</v>
      </c>
      <c r="B23" s="5" t="s">
        <v>53</v>
      </c>
      <c r="C23" s="2" t="s">
        <v>18</v>
      </c>
      <c r="D23" s="42">
        <v>16000</v>
      </c>
      <c r="E23" s="43">
        <v>6491.94</v>
      </c>
      <c r="F23" s="45">
        <v>600</v>
      </c>
      <c r="G23" s="37">
        <f>E23+F23</f>
        <v>7091.94</v>
      </c>
      <c r="H23" s="43">
        <v>10000</v>
      </c>
      <c r="I23" s="43">
        <v>11000</v>
      </c>
      <c r="J23" s="44">
        <v>12000</v>
      </c>
    </row>
    <row r="24" spans="1:10" ht="33.75" customHeight="1" thickBot="1">
      <c r="A24" s="15" t="s">
        <v>52</v>
      </c>
      <c r="B24" s="5" t="s">
        <v>54</v>
      </c>
      <c r="C24" s="10" t="s">
        <v>19</v>
      </c>
      <c r="D24" s="42"/>
      <c r="E24" s="43"/>
      <c r="F24" s="43"/>
      <c r="G24" s="37">
        <f t="shared" si="4"/>
        <v>0</v>
      </c>
      <c r="H24" s="43"/>
      <c r="I24" s="43"/>
      <c r="J24" s="44"/>
    </row>
    <row r="25" spans="1:10" ht="36.75" customHeight="1" thickBot="1">
      <c r="A25" s="15" t="s">
        <v>52</v>
      </c>
      <c r="B25" s="5" t="s">
        <v>55</v>
      </c>
      <c r="C25" s="2" t="s">
        <v>20</v>
      </c>
      <c r="D25" s="42"/>
      <c r="E25" s="43"/>
      <c r="F25" s="43"/>
      <c r="G25" s="37">
        <f t="shared" si="4"/>
        <v>0</v>
      </c>
      <c r="H25" s="43"/>
      <c r="I25" s="43"/>
      <c r="J25" s="44"/>
    </row>
    <row r="26" spans="1:10" ht="33" customHeight="1" thickBot="1">
      <c r="A26" s="15" t="s">
        <v>52</v>
      </c>
      <c r="B26" s="5" t="s">
        <v>56</v>
      </c>
      <c r="C26" s="10" t="s">
        <v>21</v>
      </c>
      <c r="D26" s="42"/>
      <c r="E26" s="43"/>
      <c r="F26" s="43"/>
      <c r="G26" s="37">
        <f t="shared" si="4"/>
        <v>0</v>
      </c>
      <c r="H26" s="43"/>
      <c r="I26" s="43"/>
      <c r="J26" s="44"/>
    </row>
    <row r="27" spans="1:10" ht="15" customHeight="1" thickBot="1">
      <c r="A27" s="18" t="s">
        <v>43</v>
      </c>
      <c r="B27" s="9" t="s">
        <v>78</v>
      </c>
      <c r="C27" s="2" t="s">
        <v>22</v>
      </c>
      <c r="D27" s="49">
        <f>SUM(D28:D28)</f>
        <v>370000</v>
      </c>
      <c r="E27" s="49">
        <f>SUM(E28:E28)</f>
        <v>344325.91</v>
      </c>
      <c r="F27" s="49">
        <f>SUM(F28:F28)</f>
        <v>42000</v>
      </c>
      <c r="G27" s="37">
        <f>E27+F27</f>
        <v>386325.91</v>
      </c>
      <c r="H27" s="49">
        <f>SUM(H28:H28)</f>
        <v>500000</v>
      </c>
      <c r="I27" s="49">
        <f>SUM(I28:I28)</f>
        <v>505000</v>
      </c>
      <c r="J27" s="50">
        <f>SUM(J28:J28)</f>
        <v>510000</v>
      </c>
    </row>
    <row r="28" spans="1:10" ht="44.25" customHeight="1" thickBot="1">
      <c r="A28" s="15" t="s">
        <v>57</v>
      </c>
      <c r="B28" s="5" t="s">
        <v>78</v>
      </c>
      <c r="C28" s="10" t="s">
        <v>23</v>
      </c>
      <c r="D28" s="42">
        <v>370000</v>
      </c>
      <c r="E28" s="43">
        <v>344325.91</v>
      </c>
      <c r="F28" s="45">
        <v>42000</v>
      </c>
      <c r="G28" s="37">
        <f>E28+F28</f>
        <v>386325.91</v>
      </c>
      <c r="H28" s="43">
        <v>500000</v>
      </c>
      <c r="I28" s="43">
        <v>505000</v>
      </c>
      <c r="J28" s="44">
        <v>510000</v>
      </c>
    </row>
    <row r="29" spans="1:10" ht="29.25" customHeight="1" thickBot="1">
      <c r="A29" s="16" t="s">
        <v>44</v>
      </c>
      <c r="B29" s="3" t="s">
        <v>98</v>
      </c>
      <c r="C29" s="2" t="s">
        <v>24</v>
      </c>
      <c r="D29" s="31">
        <f>SUM(D30:D30)</f>
        <v>0</v>
      </c>
      <c r="E29" s="31">
        <f>SUM(E30:E30)</f>
        <v>0</v>
      </c>
      <c r="F29" s="31">
        <f>SUM(F30:F30)</f>
        <v>0</v>
      </c>
      <c r="G29" s="37">
        <f t="shared" si="4"/>
        <v>0</v>
      </c>
      <c r="H29" s="31">
        <f>SUM(H30:H30)</f>
        <v>0</v>
      </c>
      <c r="I29" s="31">
        <f>SUM(I30:I30)</f>
        <v>0</v>
      </c>
      <c r="J29" s="32">
        <f>SUM(J30:J30)</f>
        <v>0</v>
      </c>
    </row>
    <row r="30" spans="1:10" ht="42" customHeight="1" thickBot="1">
      <c r="A30" s="15" t="s">
        <v>45</v>
      </c>
      <c r="B30" s="5" t="s">
        <v>58</v>
      </c>
      <c r="C30" s="10" t="s">
        <v>25</v>
      </c>
      <c r="D30" s="42"/>
      <c r="E30" s="43"/>
      <c r="F30" s="43"/>
      <c r="G30" s="37">
        <f t="shared" si="4"/>
        <v>0</v>
      </c>
      <c r="H30" s="43"/>
      <c r="I30" s="43"/>
      <c r="J30" s="44"/>
    </row>
    <row r="31" spans="1:10" ht="50.25" customHeight="1" thickBot="1">
      <c r="A31" s="16" t="s">
        <v>46</v>
      </c>
      <c r="B31" s="3" t="s">
        <v>79</v>
      </c>
      <c r="C31" s="2" t="s">
        <v>26</v>
      </c>
      <c r="D31" s="31">
        <f aca="true" t="shared" si="8" ref="D31:J31">SUM(D32)</f>
        <v>0</v>
      </c>
      <c r="E31" s="31">
        <f t="shared" si="8"/>
        <v>0</v>
      </c>
      <c r="F31" s="31">
        <f t="shared" si="8"/>
        <v>0</v>
      </c>
      <c r="G31" s="37">
        <f t="shared" si="4"/>
        <v>0</v>
      </c>
      <c r="H31" s="31">
        <f t="shared" si="8"/>
        <v>0</v>
      </c>
      <c r="I31" s="31">
        <f t="shared" si="8"/>
        <v>0</v>
      </c>
      <c r="J31" s="32">
        <f t="shared" si="8"/>
        <v>0</v>
      </c>
    </row>
    <row r="32" spans="1:10" ht="24" customHeight="1" thickBot="1">
      <c r="A32" s="18" t="s">
        <v>59</v>
      </c>
      <c r="B32" s="9" t="s">
        <v>80</v>
      </c>
      <c r="C32" s="2" t="s">
        <v>27</v>
      </c>
      <c r="D32" s="49">
        <f>SUM(D33:D33)</f>
        <v>0</v>
      </c>
      <c r="E32" s="49">
        <f>SUM(E33:E33)</f>
        <v>0</v>
      </c>
      <c r="F32" s="49">
        <f>SUM(F33:F33)</f>
        <v>0</v>
      </c>
      <c r="G32" s="37">
        <f t="shared" si="4"/>
        <v>0</v>
      </c>
      <c r="H32" s="49">
        <f>SUM(H33:H33)</f>
        <v>0</v>
      </c>
      <c r="I32" s="49">
        <f>SUM(I33:I33)</f>
        <v>0</v>
      </c>
      <c r="J32" s="50">
        <f>SUM(J33:J33)</f>
        <v>0</v>
      </c>
    </row>
    <row r="33" spans="1:10" ht="23.25" customHeight="1" thickBot="1">
      <c r="A33" s="15" t="s">
        <v>59</v>
      </c>
      <c r="B33" s="5" t="s">
        <v>81</v>
      </c>
      <c r="C33" s="2" t="s">
        <v>72</v>
      </c>
      <c r="D33" s="42"/>
      <c r="E33" s="43"/>
      <c r="F33" s="43"/>
      <c r="G33" s="37">
        <f t="shared" si="4"/>
        <v>0</v>
      </c>
      <c r="H33" s="43"/>
      <c r="I33" s="43"/>
      <c r="J33" s="44"/>
    </row>
    <row r="34" spans="1:10" ht="86.25" customHeight="1" thickBot="1">
      <c r="A34" s="21" t="s">
        <v>47</v>
      </c>
      <c r="B34" s="8" t="s">
        <v>122</v>
      </c>
      <c r="C34" s="2" t="s">
        <v>28</v>
      </c>
      <c r="D34" s="33">
        <f>SUM(D35:D35)</f>
        <v>68000</v>
      </c>
      <c r="E34" s="33">
        <f>SUM(E35:E35)</f>
        <v>18456.6</v>
      </c>
      <c r="F34" s="33">
        <f>SUM(F35:F35)</f>
        <v>49543.4</v>
      </c>
      <c r="G34" s="37">
        <f>E34+F34</f>
        <v>68000</v>
      </c>
      <c r="H34" s="33">
        <f>SUM(H35:H35)</f>
        <v>68000</v>
      </c>
      <c r="I34" s="33">
        <f>SUM(I35:I35)</f>
        <v>69000</v>
      </c>
      <c r="J34" s="34">
        <f>SUM(J35:J35)</f>
        <v>70000</v>
      </c>
    </row>
    <row r="35" spans="1:10" ht="58.5" customHeight="1" thickBot="1">
      <c r="A35" s="15" t="s">
        <v>82</v>
      </c>
      <c r="B35" s="5" t="s">
        <v>121</v>
      </c>
      <c r="C35" s="2" t="s">
        <v>29</v>
      </c>
      <c r="D35" s="42">
        <v>68000</v>
      </c>
      <c r="E35" s="43">
        <v>18456.6</v>
      </c>
      <c r="F35" s="45">
        <f>D35-E35</f>
        <v>49543.4</v>
      </c>
      <c r="G35" s="37">
        <f>E35+F35</f>
        <v>68000</v>
      </c>
      <c r="H35" s="43">
        <v>68000</v>
      </c>
      <c r="I35" s="43">
        <v>69000</v>
      </c>
      <c r="J35" s="44">
        <v>70000</v>
      </c>
    </row>
    <row r="36" spans="1:10" ht="53.25" customHeight="1" thickBot="1">
      <c r="A36" s="21" t="s">
        <v>62</v>
      </c>
      <c r="B36" s="8" t="s">
        <v>124</v>
      </c>
      <c r="C36" s="2" t="s">
        <v>30</v>
      </c>
      <c r="D36" s="33">
        <f aca="true" t="shared" si="9" ref="D36:J36">SUM(D37)</f>
        <v>200000</v>
      </c>
      <c r="E36" s="33">
        <f t="shared" si="9"/>
        <v>42019.57</v>
      </c>
      <c r="F36" s="33">
        <f t="shared" si="9"/>
        <v>157980.43</v>
      </c>
      <c r="G36" s="37">
        <f>E36+F36</f>
        <v>200000</v>
      </c>
      <c r="H36" s="33">
        <f t="shared" si="9"/>
        <v>219000</v>
      </c>
      <c r="I36" s="33">
        <f t="shared" si="9"/>
        <v>216600</v>
      </c>
      <c r="J36" s="34">
        <f t="shared" si="9"/>
        <v>215400</v>
      </c>
    </row>
    <row r="37" spans="1:10" ht="35.25" customHeight="1" thickBot="1">
      <c r="A37" s="15" t="s">
        <v>83</v>
      </c>
      <c r="B37" s="5" t="s">
        <v>123</v>
      </c>
      <c r="C37" s="2" t="s">
        <v>31</v>
      </c>
      <c r="D37" s="42">
        <v>200000</v>
      </c>
      <c r="E37" s="43">
        <v>42019.57</v>
      </c>
      <c r="F37" s="45">
        <f>D37-E37</f>
        <v>157980.43</v>
      </c>
      <c r="G37" s="37">
        <f>E37+F37</f>
        <v>200000</v>
      </c>
      <c r="H37" s="43">
        <v>219000</v>
      </c>
      <c r="I37" s="43">
        <v>216600</v>
      </c>
      <c r="J37" s="44">
        <v>215400</v>
      </c>
    </row>
    <row r="38" spans="1:10" ht="37.5" customHeight="1" thickBot="1">
      <c r="A38" s="21" t="s">
        <v>63</v>
      </c>
      <c r="B38" s="8" t="s">
        <v>86</v>
      </c>
      <c r="C38" s="2" t="s">
        <v>32</v>
      </c>
      <c r="D38" s="33">
        <f>SUM(D39:D39)</f>
        <v>0</v>
      </c>
      <c r="E38" s="33">
        <f>SUM(E39:E39)</f>
        <v>0</v>
      </c>
      <c r="F38" s="33">
        <f>SUM(F39:F39)</f>
        <v>0</v>
      </c>
      <c r="G38" s="37">
        <f t="shared" si="4"/>
        <v>0</v>
      </c>
      <c r="H38" s="33">
        <f>SUM(H39:H39)</f>
        <v>0</v>
      </c>
      <c r="I38" s="33">
        <f>SUM(I39:I39)</f>
        <v>0</v>
      </c>
      <c r="J38" s="34">
        <f>SUM(J39:J39)</f>
        <v>0</v>
      </c>
    </row>
    <row r="39" spans="1:10" ht="49.5" customHeight="1" thickBot="1">
      <c r="A39" s="22" t="s">
        <v>85</v>
      </c>
      <c r="B39" s="39" t="s">
        <v>84</v>
      </c>
      <c r="C39" s="2" t="s">
        <v>33</v>
      </c>
      <c r="D39" s="51"/>
      <c r="E39" s="52"/>
      <c r="F39" s="52"/>
      <c r="G39" s="37">
        <f t="shared" si="4"/>
        <v>0</v>
      </c>
      <c r="H39" s="8"/>
      <c r="I39" s="52"/>
      <c r="J39" s="44"/>
    </row>
    <row r="40" spans="1:10" ht="26.25" customHeight="1" thickBot="1">
      <c r="A40" s="23" t="s">
        <v>0</v>
      </c>
      <c r="B40" s="3" t="s">
        <v>60</v>
      </c>
      <c r="C40" s="2" t="s">
        <v>34</v>
      </c>
      <c r="D40" s="31">
        <f aca="true" t="shared" si="10" ref="D40:J40">SUM(D41:D42)</f>
        <v>0</v>
      </c>
      <c r="E40" s="31">
        <f t="shared" si="10"/>
        <v>0</v>
      </c>
      <c r="F40" s="31">
        <f t="shared" si="10"/>
        <v>0</v>
      </c>
      <c r="G40" s="37">
        <f t="shared" si="4"/>
        <v>0</v>
      </c>
      <c r="H40" s="31">
        <f t="shared" si="10"/>
        <v>0</v>
      </c>
      <c r="I40" s="31">
        <f t="shared" si="10"/>
        <v>0</v>
      </c>
      <c r="J40" s="32">
        <f t="shared" si="10"/>
        <v>0</v>
      </c>
    </row>
    <row r="41" spans="1:10" ht="69" customHeight="1" thickBot="1">
      <c r="A41" s="15" t="s">
        <v>93</v>
      </c>
      <c r="B41" s="5" t="s">
        <v>87</v>
      </c>
      <c r="C41" s="2" t="s">
        <v>35</v>
      </c>
      <c r="D41" s="42"/>
      <c r="E41" s="43"/>
      <c r="F41" s="43"/>
      <c r="G41" s="37">
        <f t="shared" si="4"/>
        <v>0</v>
      </c>
      <c r="H41" s="43"/>
      <c r="I41" s="43"/>
      <c r="J41" s="44"/>
    </row>
    <row r="42" spans="1:10" ht="35.25" customHeight="1" thickBot="1">
      <c r="A42" s="20" t="s">
        <v>94</v>
      </c>
      <c r="B42" s="4" t="s">
        <v>88</v>
      </c>
      <c r="C42" s="2" t="s">
        <v>36</v>
      </c>
      <c r="D42" s="27"/>
      <c r="E42" s="45"/>
      <c r="F42" s="45"/>
      <c r="G42" s="37">
        <f t="shared" si="4"/>
        <v>0</v>
      </c>
      <c r="H42" s="45"/>
      <c r="I42" s="45"/>
      <c r="J42" s="44"/>
    </row>
    <row r="43" spans="1:10" ht="24.75" customHeight="1" thickBot="1">
      <c r="A43" s="23" t="s">
        <v>1</v>
      </c>
      <c r="B43" s="3" t="s">
        <v>61</v>
      </c>
      <c r="C43" s="2" t="s">
        <v>37</v>
      </c>
      <c r="D43" s="32">
        <f aca="true" t="shared" si="11" ref="D43:J43">SUM(D44:D46)</f>
        <v>0</v>
      </c>
      <c r="E43" s="32">
        <f t="shared" si="11"/>
        <v>0</v>
      </c>
      <c r="F43" s="32">
        <f t="shared" si="11"/>
        <v>0</v>
      </c>
      <c r="G43" s="37">
        <f t="shared" si="4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</row>
    <row r="44" spans="1:10" ht="24.75" customHeight="1" thickBot="1">
      <c r="A44" s="20" t="s">
        <v>95</v>
      </c>
      <c r="B44" s="4" t="s">
        <v>89</v>
      </c>
      <c r="C44" s="2" t="s">
        <v>38</v>
      </c>
      <c r="D44" s="27"/>
      <c r="E44" s="45"/>
      <c r="F44" s="45"/>
      <c r="G44" s="37">
        <f t="shared" si="4"/>
        <v>0</v>
      </c>
      <c r="H44" s="45"/>
      <c r="I44" s="45"/>
      <c r="J44" s="44"/>
    </row>
    <row r="45" spans="1:10" ht="59.25" customHeight="1" thickBot="1">
      <c r="A45" s="20" t="s">
        <v>96</v>
      </c>
      <c r="B45" s="4" t="s">
        <v>90</v>
      </c>
      <c r="C45" s="2" t="s">
        <v>99</v>
      </c>
      <c r="D45" s="27"/>
      <c r="E45" s="45"/>
      <c r="F45" s="45"/>
      <c r="G45" s="37">
        <f t="shared" si="4"/>
        <v>0</v>
      </c>
      <c r="H45" s="45"/>
      <c r="I45" s="45"/>
      <c r="J45" s="44"/>
    </row>
    <row r="46" spans="1:10" ht="21" customHeight="1">
      <c r="A46" s="20" t="s">
        <v>97</v>
      </c>
      <c r="B46" s="4" t="s">
        <v>91</v>
      </c>
      <c r="C46" s="2" t="s">
        <v>100</v>
      </c>
      <c r="D46" s="27"/>
      <c r="E46" s="45"/>
      <c r="F46" s="45"/>
      <c r="G46" s="37">
        <f t="shared" si="4"/>
        <v>0</v>
      </c>
      <c r="H46" s="45"/>
      <c r="I46" s="45"/>
      <c r="J46" s="44"/>
    </row>
    <row r="47" spans="1:10" ht="47.25" customHeight="1">
      <c r="A47" s="24" t="s">
        <v>2</v>
      </c>
      <c r="B47" s="5"/>
      <c r="C47" s="2" t="s">
        <v>39</v>
      </c>
      <c r="D47" s="35">
        <f aca="true" t="shared" si="12" ref="D47:J47">SUM(D43+D40+D38+D36+D34+D31+D29+D21+D14+D9)</f>
        <v>1537700</v>
      </c>
      <c r="E47" s="35">
        <f t="shared" si="12"/>
        <v>722396.33</v>
      </c>
      <c r="F47" s="35">
        <f t="shared" si="12"/>
        <v>382623.82999999996</v>
      </c>
      <c r="G47" s="35">
        <f t="shared" si="12"/>
        <v>1105020.16</v>
      </c>
      <c r="H47" s="35">
        <f t="shared" si="12"/>
        <v>1267000</v>
      </c>
      <c r="I47" s="35">
        <f t="shared" si="12"/>
        <v>1254800</v>
      </c>
      <c r="J47" s="36">
        <f t="shared" si="12"/>
        <v>1268500</v>
      </c>
    </row>
    <row r="50" spans="1:3" ht="14.25">
      <c r="A50" t="s">
        <v>116</v>
      </c>
      <c r="C50" s="54" t="s">
        <v>117</v>
      </c>
    </row>
    <row r="51" spans="1:3" ht="14.25">
      <c r="A51" t="s">
        <v>119</v>
      </c>
      <c r="C51" s="54" t="s">
        <v>120</v>
      </c>
    </row>
  </sheetData>
  <sheetProtection/>
  <mergeCells count="5">
    <mergeCell ref="A2:J2"/>
    <mergeCell ref="A3:J3"/>
    <mergeCell ref="A4:J4"/>
    <mergeCell ref="A5:J5"/>
    <mergeCell ref="A6:J6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Admin</cp:lastModifiedBy>
  <cp:lastPrinted>2015-11-12T08:09:25Z</cp:lastPrinted>
  <dcterms:created xsi:type="dcterms:W3CDTF">2005-10-23T06:15:28Z</dcterms:created>
  <dcterms:modified xsi:type="dcterms:W3CDTF">2015-11-12T08:09:27Z</dcterms:modified>
  <cp:category/>
  <cp:version/>
  <cp:contentType/>
  <cp:contentStatus/>
</cp:coreProperties>
</file>