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<sst xmlns="http://schemas.openxmlformats.org/spreadsheetml/2006/main" count="66" uniqueCount="66">
  <si>
    <t xml:space="preserve">Сведения о численности муниципальных служащих Петропавловского сельсовета,</t>
  </si>
  <si>
    <t xml:space="preserve"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</si>
  <si>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</si>
  <si>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 xml:space="preserve">за счет средств местного бюджета за 2 квартал 2020 г.</t>
  </si>
  <si>
    <t xml:space="preserve">№ п/п</t>
  </si>
  <si>
    <t xml:space="preserve">наименование показателя</t>
  </si>
  <si>
    <t xml:space="preserve">значение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</si>
  <si>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</si>
  <si>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</si>
  <si>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 xml:space="preserve">численность работников оплата труда которых осуществляется  за счет средств местного бюджета, за отчетный период, человек</t>
  </si>
  <si>
    <t xml:space="preserve">Сведения о ходе исполнения бюджета Петропавловского сельсовета</t>
  </si>
  <si>
    <t xml:space="preserve">За 2 квартал  2020 год</t>
  </si>
  <si>
    <t xml:space="preserve">(руб.)</t>
  </si>
  <si>
    <t xml:space="preserve">№строки</t>
  </si>
  <si>
    <t xml:space="preserve">Наименование</t>
  </si>
  <si>
    <t xml:space="preserve">Утверждено</t>
  </si>
  <si>
    <t xml:space="preserve">Исполнено</t>
  </si>
  <si>
    <t xml:space="preserve">(Руб.)</t>
  </si>
  <si>
    <t xml:space="preserve">Руб.</t>
  </si>
  <si>
    <t xml:space="preserve">%</t>
  </si>
  <si>
    <t xml:space="preserve"> </t>
  </si>
  <si>
    <t xml:space="preserve">Доходы собственные</t>
  </si>
  <si>
    <t xml:space="preserve">Налоги на доходы</t>
  </si>
  <si>
    <t xml:space="preserve">Налог на совокупный доход</t>
  </si>
  <si>
    <t xml:space="preserve">Налоги на имущество в том числе:</t>
  </si>
  <si>
    <t xml:space="preserve">а)Земельный налог</t>
  </si>
  <si>
    <t xml:space="preserve">б) налог на имущество физ. Лиц</t>
  </si>
  <si>
    <t xml:space="preserve">Акцизы по подакцизным товарам( продукции), производимым на территории Российской Федерации</t>
  </si>
  <si>
    <t xml:space="preserve">Доходы от использования имущества , находящегося в государственной и муниципальной собственности</t>
  </si>
  <si>
    <t xml:space="preserve">Доходы от оказания платных услуг и компенсации затрат государства</t>
  </si>
  <si>
    <t xml:space="preserve">Дотации бюджетам сельских поселений на выравнивание бюджетной обеспеченности  из средств районного бюджета</t>
  </si>
  <si>
    <t xml:space="preserve">Дотации бюджетам сельских поселений на выравнивание бюджетной обеспеченности  из средств краевого бюджета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</si>
  <si>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</si>
  <si>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 xml:space="preserve">Прочие межбюджетные трансферты передаваемые бюджетам сельских поселений</t>
  </si>
  <si>
    <t xml:space="preserve"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</si>
  <si>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 xml:space="preserve">Субвенции бюджетам сельских поселений на выполнение государственных полномочий по созданию и обеспечению деятельности  административных комиссий( в соответствии с законом края от 23.04.2009 года №8-3170  в рамках непрограммных расходов органов судебной власти)</t>
  </si>
  <si>
    <t xml:space="preserve"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</si>
  <si>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</si>
  <si>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 xml:space="preserve">Прочие безвозмездные поступления   в бюджеты сельских поселений за содействие развитию налогового потенциала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</si>
  <si>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</si>
  <si>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 xml:space="preserve">Прочие субсидии бюджетам сельских поселений(на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</si>
  <si>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 xml:space="preserve">Прочие межбюджетные трансферты, направленные на повышение размеров оплаты труда отдельным категориям работников бюджетной сферы Красноярского края с 1 июня 2020 года по министерству финансов Красноярского края</t>
  </si>
  <si>
    <t xml:space="preserve">ВСЕГО доходов</t>
  </si>
  <si>
    <t xml:space="preserve">РАСХОДЫ</t>
  </si>
  <si>
    <t xml:space="preserve">Администрация Петропавловского сельсовета</t>
  </si>
  <si>
    <t xml:space="preserve">Функционирование высшего должностного лица муниципального образования (глава муниципального образования)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</si>
  <si>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</si>
  <si>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Субсидии на передачу полномочий по финансовому контролю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</si>
  <si>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 xml:space="preserve">Расходы на финансирование админ.комиссии</t>
  </si>
  <si>
    <t xml:space="preserve">Резервные фонды</t>
  </si>
  <si>
    <t xml:space="preserve">Другие общегосударственные вопросы</t>
  </si>
  <si>
    <t xml:space="preserve">Национальная   оборона</t>
  </si>
  <si>
    <t xml:space="preserve">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</si>
  <si>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в том числе :</t>
  </si>
  <si>
    <t xml:space="preserve">Национальная экономика. Транспорт</t>
  </si>
  <si>
    <t xml:space="preserve">а) Содержание автомобильных дорог общего пользования местного значения</t>
  </si>
  <si>
    <t xml:space="preserve"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</si>
  <si>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</si>
  <si>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в)Субсидии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</si>
  <si>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г)Софинансирование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</si>
  <si>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Жилищно –коммунальное хозяйство</t>
  </si>
  <si>
    <t xml:space="preserve">Культура</t>
  </si>
  <si>
    <t xml:space="preserve">Прочие межбюджетные трансферты КУЛЬТУРА</t>
  </si>
  <si>
    <t xml:space="preserve">Прочие межбюджетные трансфертыТЕХ.ПЕРСОНАЛ</t>
  </si>
  <si>
    <t xml:space="preserve">Доплата к пенсии муниципальным служащим</t>
  </si>
  <si>
    <t xml:space="preserve"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</si>
</sst>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u val="singl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D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11" activeCellId="0" sqref="D11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33.87"/>
    <col collapsed="false" customWidth="true" hidden="false" outlineLevel="0" max="4" min="4" style="0" width="29.14"/>
  </cols>
  <sheetData>
    <row r="3" customFormat="false" ht="15.75" hidden="false" customHeight="false" outlineLevel="0" collapsed="false">
      <c r="A3" s="1" t="s">
        <v>0</v>
      </c>
      <c r="B3" s="1"/>
      <c r="C3" s="1"/>
      <c r="D3" s="1"/>
    </row>
    <row r="4" customFormat="false" ht="15.75" hidden="false" customHeight="false" outlineLevel="0" collapsed="false">
      <c r="A4" s="1" t="s">
        <v>1</v>
      </c>
      <c r="B4" s="1"/>
      <c r="C4" s="1"/>
      <c r="D4" s="1"/>
    </row>
    <row r="5" customFormat="false" ht="15.75" hidden="false" customHeight="false" outlineLevel="0" collapsed="false">
      <c r="A5" s="1" t="s">
        <v>2</v>
      </c>
      <c r="B5" s="1"/>
      <c r="C5" s="1"/>
      <c r="D5" s="1"/>
    </row>
    <row r="6" customFormat="false" ht="15.75" hidden="false" customHeight="false" outlineLevel="0" collapsed="false">
      <c r="A6" s="1" t="s">
        <v>3</v>
      </c>
      <c r="B6" s="1"/>
      <c r="C6" s="1"/>
      <c r="D6" s="1"/>
    </row>
    <row r="7" customFormat="false" ht="15.75" hidden="false" customHeight="false" outlineLevel="0" collapsed="false">
      <c r="A7" s="2"/>
      <c r="B7" s="2"/>
      <c r="C7" s="2"/>
      <c r="D7" s="2"/>
    </row>
    <row r="8" customFormat="false" ht="15.75" hidden="false" customHeight="false" outlineLevel="0" collapsed="false">
      <c r="A8" s="3" t="s">
        <v>4</v>
      </c>
      <c r="B8" s="4" t="s">
        <v>5</v>
      </c>
      <c r="C8" s="5"/>
      <c r="D8" s="3" t="s">
        <v>6</v>
      </c>
    </row>
    <row r="9" customFormat="false" ht="108.75" hidden="false" customHeight="true" outlineLevel="0" collapsed="false">
      <c r="A9" s="6" t="n">
        <v>1</v>
      </c>
      <c r="B9" s="7" t="s">
        <v>7</v>
      </c>
      <c r="C9" s="7"/>
      <c r="D9" s="8" t="n">
        <v>5</v>
      </c>
    </row>
    <row r="10" customFormat="false" ht="96.75" hidden="false" customHeight="true" outlineLevel="0" collapsed="false">
      <c r="A10" s="6" t="n">
        <v>2</v>
      </c>
      <c r="B10" s="7" t="s">
        <v>8</v>
      </c>
      <c r="C10" s="7"/>
      <c r="D10" s="8" t="n">
        <v>980355.8</v>
      </c>
    </row>
    <row r="11" customFormat="false" ht="75.75" hidden="false" customHeight="true" outlineLevel="0" collapsed="false">
      <c r="A11" s="6" t="n">
        <v>3</v>
      </c>
      <c r="B11" s="7" t="s">
        <v>9</v>
      </c>
      <c r="C11" s="7"/>
      <c r="D11" s="8" t="n">
        <v>3</v>
      </c>
    </row>
  </sheetData>
  <mergeCells count="3">
    <mergeCell ref="B9:C9"/>
    <mergeCell ref="B10:C10"/>
    <mergeCell ref="B11:C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3" activeCellId="0" sqref="B13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76.4"/>
    <col collapsed="false" customWidth="true" hidden="false" outlineLevel="0" max="3" min="3" style="0" width="12.71"/>
    <col collapsed="false" customWidth="true" hidden="false" outlineLevel="0" max="4" min="4" style="0" width="14.86"/>
    <col collapsed="false" customWidth="true" hidden="false" outlineLevel="0" max="5" min="5" style="0" width="17"/>
    <col collapsed="false" customWidth="true" hidden="false" outlineLevel="0" max="8" min="8" style="0" width="11.42"/>
  </cols>
  <sheetData>
    <row r="1" customFormat="false" ht="15" hidden="false" customHeight="false" outlineLevel="0" collapsed="false">
      <c r="B1" s="0" t="s">
        <v>10</v>
      </c>
    </row>
    <row r="2" customFormat="false" ht="15" hidden="false" customHeight="false" outlineLevel="0" collapsed="false">
      <c r="B2" s="0" t="s">
        <v>11</v>
      </c>
    </row>
    <row r="3" customFormat="false" ht="15" hidden="false" customHeight="false" outlineLevel="0" collapsed="false">
      <c r="E3" s="0" t="s">
        <v>12</v>
      </c>
    </row>
    <row r="4" customFormat="false" ht="15" hidden="false" customHeight="false" outlineLevel="0" collapsed="false">
      <c r="A4" s="9" t="s">
        <v>13</v>
      </c>
      <c r="B4" s="9" t="s">
        <v>14</v>
      </c>
      <c r="C4" s="9" t="s">
        <v>15</v>
      </c>
      <c r="D4" s="9" t="s">
        <v>16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customFormat="false" ht="15" hidden="false" customHeight="false" outlineLevel="0" collapsed="false">
      <c r="A5" s="9"/>
      <c r="B5" s="9"/>
      <c r="C5" s="9" t="s">
        <v>17</v>
      </c>
      <c r="D5" s="9" t="s">
        <v>18</v>
      </c>
      <c r="E5" s="9" t="s">
        <v>19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customFormat="false" ht="15" hidden="false" customHeight="false" outlineLevel="0" collapsed="false">
      <c r="A6" s="9" t="n">
        <v>1</v>
      </c>
      <c r="B6" s="9" t="s">
        <v>20</v>
      </c>
      <c r="C6" s="9"/>
      <c r="D6" s="11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false" ht="13.8" hidden="false" customHeight="false" outlineLevel="0" collapsed="false">
      <c r="A7" s="9" t="n">
        <v>1</v>
      </c>
      <c r="B7" s="9" t="s">
        <v>21</v>
      </c>
      <c r="C7" s="11" t="n">
        <f aca="false">C13+C8+C9+C10+C14+C15</f>
        <v>1012000</v>
      </c>
      <c r="D7" s="11" t="n">
        <f aca="false">D13+D8+D9+D10+D14+D15</f>
        <v>161655.29</v>
      </c>
      <c r="E7" s="12" t="n">
        <f aca="false">D7/C7*100</f>
        <v>15.9738428853755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5" hidden="false" customHeight="false" outlineLevel="0" collapsed="false">
      <c r="A8" s="9" t="n">
        <v>2</v>
      </c>
      <c r="B8" s="9" t="s">
        <v>22</v>
      </c>
      <c r="C8" s="11" t="n">
        <v>58000</v>
      </c>
      <c r="D8" s="11" t="n">
        <v>30205.66</v>
      </c>
      <c r="E8" s="12" t="n">
        <f aca="false">D8/C8*100</f>
        <v>52.078724137931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customFormat="false" ht="15" hidden="false" customHeight="false" outlineLevel="0" collapsed="false">
      <c r="A9" s="9" t="n">
        <v>3</v>
      </c>
      <c r="B9" s="9" t="s">
        <v>23</v>
      </c>
      <c r="C9" s="11" t="n">
        <v>25000</v>
      </c>
      <c r="D9" s="9" t="n">
        <v>4829.07</v>
      </c>
      <c r="E9" s="12" t="n">
        <f aca="false">D9/C9*100</f>
        <v>19.31628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customFormat="false" ht="13.8" hidden="false" customHeight="false" outlineLevel="0" collapsed="false">
      <c r="A10" s="9" t="n">
        <v>4</v>
      </c>
      <c r="B10" s="9" t="s">
        <v>24</v>
      </c>
      <c r="C10" s="11" t="n">
        <f aca="false">C11+C12</f>
        <v>527000</v>
      </c>
      <c r="D10" s="11" t="n">
        <f aca="false">D11+D12</f>
        <v>61773.6</v>
      </c>
      <c r="E10" s="12" t="n">
        <f aca="false">D10/C10*100</f>
        <v>11.7217457305503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false" ht="13.8" hidden="false" customHeight="false" outlineLevel="0" collapsed="false">
      <c r="A11" s="9"/>
      <c r="B11" s="9" t="s">
        <v>25</v>
      </c>
      <c r="C11" s="11" t="n">
        <v>509000</v>
      </c>
      <c r="D11" s="11" t="n">
        <v>62521.48</v>
      </c>
      <c r="E11" s="12" t="n">
        <f aca="false">D11/C11*100</f>
        <v>12.2831984282908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customFormat="false" ht="15" hidden="false" customHeight="false" outlineLevel="0" collapsed="false">
      <c r="A12" s="9"/>
      <c r="B12" s="9" t="s">
        <v>26</v>
      </c>
      <c r="C12" s="11" t="n">
        <v>18000</v>
      </c>
      <c r="D12" s="11" t="n">
        <v>-747.88</v>
      </c>
      <c r="E12" s="12" t="n">
        <f aca="false">D12/C12*100</f>
        <v>-4.15488888888889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customFormat="false" ht="24" hidden="false" customHeight="false" outlineLevel="0" collapsed="false">
      <c r="A13" s="9" t="n">
        <v>5</v>
      </c>
      <c r="B13" s="13" t="s">
        <v>27</v>
      </c>
      <c r="C13" s="11" t="n">
        <v>115000</v>
      </c>
      <c r="D13" s="11" t="n">
        <v>46744.96</v>
      </c>
      <c r="E13" s="12" t="n">
        <f aca="false">D13/C13*100</f>
        <v>40.6477913043478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customFormat="false" ht="24.85" hidden="false" customHeight="true" outlineLevel="0" collapsed="false">
      <c r="A14" s="9" t="n">
        <v>7</v>
      </c>
      <c r="B14" s="13" t="s">
        <v>28</v>
      </c>
      <c r="C14" s="11" t="n">
        <v>68000</v>
      </c>
      <c r="D14" s="11" t="n">
        <v>18102</v>
      </c>
      <c r="E14" s="12" t="n">
        <f aca="false">D14/C14*100</f>
        <v>26.6205882352941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customFormat="false" ht="15" hidden="false" customHeight="false" outlineLevel="0" collapsed="false">
      <c r="A15" s="9" t="n">
        <v>8</v>
      </c>
      <c r="B15" s="9" t="s">
        <v>29</v>
      </c>
      <c r="C15" s="12" t="n">
        <v>219000</v>
      </c>
      <c r="D15" s="11" t="n">
        <v>0</v>
      </c>
      <c r="E15" s="12" t="n">
        <f aca="false">D15/C15*100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customFormat="false" ht="30" hidden="false" customHeight="false" outlineLevel="0" collapsed="false">
      <c r="A16" s="9" t="n">
        <v>11</v>
      </c>
      <c r="B16" s="13" t="s">
        <v>30</v>
      </c>
      <c r="C16" s="11" t="n">
        <v>2701600</v>
      </c>
      <c r="D16" s="11" t="n">
        <v>2701600</v>
      </c>
      <c r="E16" s="12" t="n">
        <f aca="false">D16/C16*100</f>
        <v>100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customFormat="false" ht="30" hidden="false" customHeight="false" outlineLevel="0" collapsed="false">
      <c r="A17" s="9" t="n">
        <v>12</v>
      </c>
      <c r="B17" s="13" t="s">
        <v>31</v>
      </c>
      <c r="C17" s="11" t="n">
        <v>195200</v>
      </c>
      <c r="D17" s="11" t="n">
        <v>97600</v>
      </c>
      <c r="E17" s="12" t="n">
        <f aca="false">D17/C17*100</f>
        <v>50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customFormat="false" ht="48.05" hidden="false" customHeight="true" outlineLevel="0" collapsed="false">
      <c r="A18" s="9" t="n">
        <v>13</v>
      </c>
      <c r="B18" s="13" t="s">
        <v>32</v>
      </c>
      <c r="C18" s="11" t="n">
        <v>84240</v>
      </c>
      <c r="D18" s="11" t="n">
        <v>40004</v>
      </c>
      <c r="E18" s="12" t="n">
        <f aca="false">D18/C18*100</f>
        <v>47.4881291547958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customFormat="false" ht="18.2" hidden="false" customHeight="true" outlineLevel="0" collapsed="false">
      <c r="A19" s="9" t="n">
        <v>14</v>
      </c>
      <c r="B19" s="13" t="s">
        <v>33</v>
      </c>
      <c r="C19" s="11" t="n">
        <v>3571400</v>
      </c>
      <c r="D19" s="12" t="n">
        <v>402600</v>
      </c>
      <c r="E19" s="12" t="n">
        <f aca="false">D19/C19*100</f>
        <v>11.2728901831215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customFormat="false" ht="56.35" hidden="false" customHeight="true" outlineLevel="0" collapsed="false">
      <c r="A20" s="9" t="n">
        <v>15</v>
      </c>
      <c r="B20" s="13" t="s">
        <v>34</v>
      </c>
      <c r="C20" s="9" t="n">
        <v>30484</v>
      </c>
      <c r="D20" s="9" t="n">
        <v>30484</v>
      </c>
      <c r="E20" s="12" t="n">
        <f aca="false">D20/C20*100</f>
        <v>100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47.25" hidden="false" customHeight="true" outlineLevel="0" collapsed="false">
      <c r="A21" s="9" t="n">
        <v>17</v>
      </c>
      <c r="B21" s="13" t="s">
        <v>35</v>
      </c>
      <c r="C21" s="11" t="n">
        <v>2100</v>
      </c>
      <c r="D21" s="12" t="n">
        <v>950</v>
      </c>
      <c r="E21" s="12" t="n">
        <f aca="false">D21/C21*100</f>
        <v>45.2380952380952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customFormat="false" ht="46.4" hidden="false" customHeight="true" outlineLevel="0" collapsed="false">
      <c r="A22" s="9" t="n">
        <v>18</v>
      </c>
      <c r="B22" s="13" t="s">
        <v>36</v>
      </c>
      <c r="C22" s="11" t="n">
        <v>145100</v>
      </c>
      <c r="D22" s="12" t="n">
        <v>45000</v>
      </c>
      <c r="E22" s="12" t="n">
        <f aca="false">D22/C22*100</f>
        <v>31.013094417643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customFormat="false" ht="45.6" hidden="false" customHeight="true" outlineLevel="0" collapsed="false">
      <c r="A23" s="9" t="n">
        <v>19</v>
      </c>
      <c r="B23" s="13" t="s">
        <v>37</v>
      </c>
      <c r="C23" s="11" t="n">
        <v>315300</v>
      </c>
      <c r="D23" s="12"/>
      <c r="E23" s="12" t="n">
        <f aca="false">D23/C23*100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customFormat="false" ht="24.85" hidden="false" customHeight="true" outlineLevel="0" collapsed="false">
      <c r="A24" s="9" t="n">
        <v>22</v>
      </c>
      <c r="B24" s="13" t="s">
        <v>38</v>
      </c>
      <c r="C24" s="11" t="n">
        <v>42900</v>
      </c>
      <c r="D24" s="12" t="n">
        <v>42900</v>
      </c>
      <c r="E24" s="12" t="n">
        <f aca="false">D24/C24*100</f>
        <v>100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customFormat="false" ht="46.4" hidden="false" customHeight="true" outlineLevel="0" collapsed="false">
      <c r="A25" s="9" t="n">
        <v>23</v>
      </c>
      <c r="B25" s="13" t="s">
        <v>39</v>
      </c>
      <c r="C25" s="11" t="n">
        <v>29700</v>
      </c>
      <c r="D25" s="12" t="n">
        <v>19800</v>
      </c>
      <c r="E25" s="12" t="n">
        <f aca="false">D25/C25*100</f>
        <v>66.6666666666667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customFormat="false" ht="45.75" hidden="false" customHeight="true" outlineLevel="0" collapsed="false">
      <c r="A26" s="9" t="n">
        <v>24</v>
      </c>
      <c r="B26" s="13" t="s">
        <v>40</v>
      </c>
      <c r="C26" s="11" t="n">
        <v>1835667.38</v>
      </c>
      <c r="D26" s="12"/>
      <c r="E26" s="12" t="n">
        <f aca="false">D26/C26*100</f>
        <v>0</v>
      </c>
      <c r="F26" s="10"/>
      <c r="G26" s="10"/>
      <c r="H26" s="14"/>
      <c r="I26" s="10"/>
      <c r="J26" s="10"/>
      <c r="K26" s="10"/>
      <c r="L26" s="10"/>
      <c r="M26" s="10"/>
      <c r="N26" s="10"/>
      <c r="O26" s="10"/>
      <c r="P26" s="10"/>
    </row>
    <row r="27" customFormat="false" ht="40.6" hidden="false" customHeight="true" outlineLevel="0" collapsed="false">
      <c r="A27" s="9"/>
      <c r="B27" s="15" t="s">
        <v>41</v>
      </c>
      <c r="C27" s="11" t="n">
        <v>296450</v>
      </c>
      <c r="D27" s="12" t="n">
        <v>42350</v>
      </c>
      <c r="E27" s="12" t="n">
        <f aca="false">D27/C27*100</f>
        <v>14.2857142857143</v>
      </c>
      <c r="F27" s="10"/>
      <c r="G27" s="10"/>
      <c r="H27" s="14"/>
      <c r="I27" s="10"/>
      <c r="J27" s="10"/>
      <c r="K27" s="10"/>
      <c r="L27" s="10"/>
      <c r="M27" s="10"/>
      <c r="N27" s="10"/>
      <c r="O27" s="10"/>
      <c r="P27" s="10"/>
    </row>
    <row r="28" customFormat="false" ht="13.8" hidden="false" customHeight="false" outlineLevel="0" collapsed="false">
      <c r="A28" s="9"/>
      <c r="B28" s="9" t="s">
        <v>42</v>
      </c>
      <c r="C28" s="11" t="n">
        <f aca="false">C7+C16+C17+C18+C19+C20+C21+C22+C23+C24+C25+C26+C27</f>
        <v>10262141.38</v>
      </c>
      <c r="D28" s="11" t="n">
        <f aca="false">D7+D16+D17+D18+D19+D20+D21+D22+D23+D24+D25+D26+D27</f>
        <v>3584943.29</v>
      </c>
      <c r="E28" s="11" t="n">
        <f aca="false">D28/C28*100</f>
        <v>34.9336766786973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customFormat="false" ht="15" hidden="false" customHeight="false" outlineLevel="0" collapsed="false">
      <c r="A29" s="9"/>
      <c r="B29" s="9" t="s">
        <v>43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customFormat="false" ht="15" hidden="false" customHeight="false" outlineLevel="0" collapsed="false">
      <c r="A30" s="9" t="n">
        <v>1</v>
      </c>
      <c r="B30" s="9" t="s">
        <v>44</v>
      </c>
      <c r="C30" s="11" t="n">
        <f aca="false">C52</f>
        <v>10262141.38</v>
      </c>
      <c r="D30" s="11" t="n">
        <f aca="false">D52</f>
        <v>3389249.06</v>
      </c>
      <c r="E30" s="12" t="n">
        <f aca="false">D30/C30*100</f>
        <v>33.0267235121643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customFormat="false" ht="15" hidden="false" customHeight="false" outlineLevel="0" collapsed="false">
      <c r="A31" s="9"/>
      <c r="B31" s="9"/>
      <c r="C31" s="9"/>
      <c r="D31" s="9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customFormat="false" ht="30" hidden="false" customHeight="false" outlineLevel="0" collapsed="false">
      <c r="A32" s="9" t="n">
        <v>2</v>
      </c>
      <c r="B32" s="13" t="s">
        <v>45</v>
      </c>
      <c r="C32" s="11" t="n">
        <v>849272</v>
      </c>
      <c r="D32" s="11" t="n">
        <v>336896.4</v>
      </c>
      <c r="E32" s="12" t="n">
        <f aca="false">D32/C32*100</f>
        <v>39.6688457879219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customFormat="false" ht="38.1" hidden="false" customHeight="true" outlineLevel="0" collapsed="false">
      <c r="A33" s="9" t="n">
        <v>3</v>
      </c>
      <c r="B33" s="13" t="s">
        <v>46</v>
      </c>
      <c r="C33" s="11" t="n">
        <v>3019105</v>
      </c>
      <c r="D33" s="11" t="n">
        <v>1189969.84</v>
      </c>
      <c r="E33" s="12" t="n">
        <f aca="false">D33/C33*100</f>
        <v>39.4146556678221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customFormat="false" ht="46.25" hidden="false" customHeight="false" outlineLevel="0" collapsed="false">
      <c r="A34" s="9" t="n">
        <v>4</v>
      </c>
      <c r="B34" s="16" t="s">
        <v>47</v>
      </c>
      <c r="C34" s="11" t="n">
        <v>1619</v>
      </c>
      <c r="D34" s="11"/>
      <c r="E34" s="12" t="n">
        <f aca="false">D34/C34*100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customFormat="false" ht="13.8" hidden="false" customHeight="false" outlineLevel="0" collapsed="false">
      <c r="A35" s="9" t="n">
        <v>6</v>
      </c>
      <c r="B35" s="9" t="s">
        <v>48</v>
      </c>
      <c r="C35" s="11" t="n">
        <v>2100</v>
      </c>
      <c r="D35" s="9"/>
      <c r="E35" s="12" t="n">
        <f aca="false">D35/C35*100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customFormat="false" ht="15" hidden="false" customHeight="false" outlineLevel="0" collapsed="false">
      <c r="A36" s="9" t="n">
        <v>7</v>
      </c>
      <c r="B36" s="9" t="s">
        <v>49</v>
      </c>
      <c r="C36" s="11" t="n">
        <v>10000</v>
      </c>
      <c r="D36" s="9" t="n">
        <v>0</v>
      </c>
      <c r="E36" s="12" t="n">
        <f aca="false">D36/C36*100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customFormat="false" ht="15" hidden="false" customHeight="false" outlineLevel="0" collapsed="false">
      <c r="A37" s="9" t="n">
        <v>9</v>
      </c>
      <c r="B37" s="9" t="s">
        <v>50</v>
      </c>
      <c r="C37" s="11" t="n">
        <v>1004677</v>
      </c>
      <c r="D37" s="11" t="n">
        <v>396780.92</v>
      </c>
      <c r="E37" s="12" t="n">
        <f aca="false">D37/C37*100</f>
        <v>39.4933814549353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customFormat="false" ht="13.8" hidden="false" customHeight="false" outlineLevel="0" collapsed="false">
      <c r="A38" s="9" t="n">
        <v>10</v>
      </c>
      <c r="B38" s="9" t="s">
        <v>51</v>
      </c>
      <c r="C38" s="11" t="n">
        <f aca="false">C39</f>
        <v>84240</v>
      </c>
      <c r="D38" s="11" t="n">
        <f aca="false">D39</f>
        <v>21973.04</v>
      </c>
      <c r="E38" s="12" t="n">
        <f aca="false">D38/C38*100</f>
        <v>26.0838556505223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customFormat="false" ht="15" hidden="false" customHeight="false" outlineLevel="0" collapsed="false">
      <c r="A39" s="9" t="n">
        <v>11</v>
      </c>
      <c r="B39" s="9" t="s">
        <v>52</v>
      </c>
      <c r="C39" s="11" t="n">
        <v>84240</v>
      </c>
      <c r="D39" s="17" t="n">
        <v>21973.04</v>
      </c>
      <c r="E39" s="12" t="n">
        <f aca="false">D39/C39*100</f>
        <v>26.0838556505223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customFormat="false" ht="13.8" hidden="false" customHeight="false" outlineLevel="0" collapsed="false">
      <c r="A40" s="9" t="n">
        <v>12</v>
      </c>
      <c r="B40" s="9" t="s">
        <v>53</v>
      </c>
      <c r="C40" s="11" t="n">
        <v>37008</v>
      </c>
      <c r="D40" s="17"/>
      <c r="E40" s="12" t="n">
        <f aca="false">D40/C40*100</f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customFormat="false" ht="15" hidden="false" customHeight="false" outlineLevel="0" collapsed="false">
      <c r="A41" s="9" t="n">
        <v>13</v>
      </c>
      <c r="B41" s="9" t="s">
        <v>54</v>
      </c>
      <c r="C41" s="11" t="n">
        <f aca="false">C42+C43+C44+C45+C46</f>
        <v>575400</v>
      </c>
      <c r="D41" s="11" t="n">
        <f aca="false">D42+D43+D44+D45+D46</f>
        <v>144574.23</v>
      </c>
      <c r="E41" s="12" t="n">
        <f aca="false">D41/C41*100</f>
        <v>25.1258654848801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customFormat="false" ht="15" hidden="false" customHeight="false" outlineLevel="0" collapsed="false">
      <c r="A42" s="9"/>
      <c r="B42" s="9" t="s">
        <v>55</v>
      </c>
      <c r="C42" s="11" t="n">
        <v>110396</v>
      </c>
      <c r="D42" s="18" t="n">
        <v>98123.23</v>
      </c>
      <c r="E42" s="12" t="n">
        <f aca="false">D42/C42*100</f>
        <v>88.8829577158593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customFormat="false" ht="48.05" hidden="false" customHeight="true" outlineLevel="0" collapsed="false">
      <c r="A43" s="9"/>
      <c r="B43" s="13" t="s">
        <v>56</v>
      </c>
      <c r="C43" s="9" t="n">
        <v>145100</v>
      </c>
      <c r="D43" s="18" t="n">
        <v>45000</v>
      </c>
      <c r="E43" s="12" t="n">
        <f aca="false">D43/C43*100</f>
        <v>31.013094417643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customFormat="false" ht="45" hidden="false" customHeight="false" outlineLevel="0" collapsed="false">
      <c r="A44" s="9"/>
      <c r="B44" s="19" t="s">
        <v>57</v>
      </c>
      <c r="C44" s="11" t="n">
        <v>1451</v>
      </c>
      <c r="D44" s="17" t="n">
        <v>1451</v>
      </c>
      <c r="E44" s="12" t="n">
        <f aca="false">D44/C44*100</f>
        <v>100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customFormat="false" ht="23.85" hidden="false" customHeight="false" outlineLevel="0" collapsed="false">
      <c r="A45" s="9"/>
      <c r="B45" s="13" t="s">
        <v>58</v>
      </c>
      <c r="C45" s="11" t="n">
        <v>315300</v>
      </c>
      <c r="D45" s="17"/>
      <c r="E45" s="12" t="n">
        <f aca="false">D45/C45*100</f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customFormat="false" ht="35.05" hidden="false" customHeight="false" outlineLevel="0" collapsed="false">
      <c r="A46" s="9"/>
      <c r="B46" s="19" t="s">
        <v>59</v>
      </c>
      <c r="C46" s="11" t="n">
        <v>3153</v>
      </c>
      <c r="D46" s="17"/>
      <c r="E46" s="12" t="n">
        <f aca="false">D46/C46*100</f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customFormat="false" ht="15" hidden="false" customHeight="false" outlineLevel="0" collapsed="false">
      <c r="A47" s="9" t="n">
        <v>14</v>
      </c>
      <c r="B47" s="9" t="s">
        <v>60</v>
      </c>
      <c r="C47" s="11" t="n">
        <v>2228467.38</v>
      </c>
      <c r="D47" s="17" t="n">
        <v>145470.93</v>
      </c>
      <c r="E47" s="12" t="n">
        <f aca="false">D47/C47*100</f>
        <v>6.52784650587975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customFormat="false" ht="15" hidden="false" customHeight="false" outlineLevel="0" collapsed="false">
      <c r="A48" s="9" t="n">
        <v>15</v>
      </c>
      <c r="B48" s="9" t="s">
        <v>61</v>
      </c>
      <c r="C48" s="11" t="n">
        <v>2426253</v>
      </c>
      <c r="D48" s="11" t="n">
        <v>1153583.7</v>
      </c>
      <c r="E48" s="12" t="n">
        <f aca="false">D48/C48*100</f>
        <v>47.5458948427884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customFormat="false" ht="15" hidden="false" customHeight="false" outlineLevel="0" collapsed="false">
      <c r="A49" s="9" t="n">
        <v>18</v>
      </c>
      <c r="B49" s="15" t="s">
        <v>62</v>
      </c>
      <c r="C49" s="11" t="n">
        <v>1440340</v>
      </c>
      <c r="D49" s="17" t="n">
        <v>661626</v>
      </c>
      <c r="E49" s="12" t="n">
        <f aca="false">D49/C49*100</f>
        <v>45.935404140689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customFormat="false" ht="15" hidden="false" customHeight="false" outlineLevel="0" collapsed="false">
      <c r="A50" s="9" t="n">
        <v>19</v>
      </c>
      <c r="B50" s="15" t="s">
        <v>63</v>
      </c>
      <c r="C50" s="11" t="n">
        <v>985913</v>
      </c>
      <c r="D50" s="17" t="n">
        <v>491957.7</v>
      </c>
      <c r="E50" s="12" t="n">
        <f aca="false">D50/C50*100</f>
        <v>49.8986928866949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customFormat="false" ht="13.8" hidden="false" customHeight="false" outlineLevel="0" collapsed="false">
      <c r="A51" s="9" t="n">
        <v>20</v>
      </c>
      <c r="B51" s="15" t="s">
        <v>64</v>
      </c>
      <c r="C51" s="11" t="n">
        <v>24000</v>
      </c>
      <c r="D51" s="17"/>
      <c r="E51" s="12" t="n">
        <f aca="false">D51*100/C51</f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customFormat="false" ht="13.8" hidden="false" customHeight="false" outlineLevel="0" collapsed="false">
      <c r="A52" s="20"/>
      <c r="B52" s="9" t="s">
        <v>65</v>
      </c>
      <c r="C52" s="21" t="n">
        <f aca="false">C32+C33+C34+C35+C36+C37+C38+C40+C41+C47+C48+C51</f>
        <v>10262141.38</v>
      </c>
      <c r="D52" s="21" t="n">
        <f aca="false">D32+D33+D34+D35+D36+D37+D38+D40+D41+D47+D48+D51</f>
        <v>3389249.06</v>
      </c>
      <c r="E52" s="22" t="n">
        <f aca="false">D52*100/C52</f>
        <v>33.0267235121643</v>
      </c>
      <c r="F52" s="10"/>
      <c r="G52" s="10"/>
      <c r="H52" s="14"/>
      <c r="I52" s="10"/>
      <c r="J52" s="10"/>
      <c r="K52" s="10"/>
      <c r="L52" s="10"/>
      <c r="M52" s="10"/>
      <c r="N52" s="10"/>
      <c r="O52" s="10"/>
      <c r="P52" s="10"/>
    </row>
    <row r="53" customFormat="false" ht="15" hidden="false" customHeight="false" outlineLevel="0" collapsed="false">
      <c r="A53" s="10"/>
      <c r="B53" s="10"/>
      <c r="C53" s="14"/>
      <c r="D53" s="14"/>
      <c r="E53" s="2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customFormat="false" ht="15" hidden="false" customHeight="false" outlineLevel="0" collapsed="fals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customFormat="false" ht="15" hidden="false" customHeight="false" outlineLevel="0" collapsed="fals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customFormat="false" ht="15" hidden="false" customHeight="false" outlineLevel="0" collapsed="fals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customFormat="false" ht="15" hidden="false" customHeight="false" outlineLevel="0" collapsed="fals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customFormat="false" ht="15" hidden="false" customHeight="false" outlineLevel="0" collapsed="fals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customFormat="false" ht="15" hidden="false" customHeight="false" outlineLevel="0" collapsed="fals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customFormat="false" ht="15" hidden="false" customHeight="false" outlineLevel="0" collapsed="fals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customFormat="false" ht="15" hidden="false" customHeight="false" outlineLevel="0" collapsed="fals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customFormat="false" ht="15" hidden="false" customHeight="false" outlineLevel="0" collapsed="fals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customFormat="false" ht="15" hidden="false" customHeight="false" outlineLevel="0" collapsed="fals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customFormat="false" ht="15" hidden="false" customHeight="false" outlineLevel="0" collapsed="fals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customFormat="false" ht="15" hidden="false" customHeight="false" outlineLevel="0" collapsed="fals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customFormat="false" ht="15" hidden="false" customHeight="false" outlineLevel="0" collapsed="fals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customFormat="false" ht="15" hidden="false" customHeight="false" outlineLevel="0" collapsed="fals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customFormat="false" ht="15" hidden="false" customHeight="false" outlineLevel="0" collapsed="fals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customFormat="false" ht="15" hidden="false" customHeight="false" outlineLevel="0" collapsed="fals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customFormat="false" ht="15" hidden="false" customHeight="false" outlineLevel="0" collapsed="fals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customFormat="false" ht="15" hidden="false" customHeight="false" outlineLevel="0" collapsed="fals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customFormat="false" ht="15" hidden="false" customHeight="false" outlineLevel="0" collapsed="fals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customFormat="false" ht="15" hidden="false" customHeight="false" outlineLevel="0" collapsed="fals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customFormat="false" ht="15" hidden="false" customHeight="false" outlineLevel="0" collapsed="false">
      <c r="B74" s="1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2022-04-13T14:07:48Z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