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кв" sheetId="1" state="visible" r:id="rId2"/>
    <sheet name="2кв" sheetId="2" state="visible" r:id="rId3"/>
    <sheet name="3кв" sheetId="3" state="visible" r:id="rId4"/>
    <sheet name="4кв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<sst xmlns="http://schemas.openxmlformats.org/spreadsheetml/2006/main" count="174" uniqueCount="52">
  <si>
    <t xml:space="preserve">           Исполнение бюджета  по доходам   Петропавловского         </t>
  </si>
  <si>
    <t xml:space="preserve">                           сельсовета за 1 квартал 2019 год.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</si>
  <si>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</t>
  </si>
  <si>
    <t xml:space="preserve">рублей</t>
  </si>
  <si>
    <t xml:space="preserve">№  п/п</t>
  </si>
  <si>
    <t xml:space="preserve">Наименование групп,подгрупп,статей,кодов, </t>
  </si>
  <si>
    <t xml:space="preserve">План</t>
  </si>
  <si>
    <t xml:space="preserve">Исполнено</t>
  </si>
  <si>
    <t xml:space="preserve">% исполнения</t>
  </si>
  <si>
    <t xml:space="preserve">Экономической классификации</t>
  </si>
  <si>
    <t xml:space="preserve">Доходы</t>
  </si>
  <si>
    <t xml:space="preserve">Налог на доходы  физических лиц</t>
  </si>
  <si>
    <t xml:space="preserve">Акцизы по подакцизным товарам</t>
  </si>
  <si>
    <t xml:space="preserve">Единый сельскохозяйственный налог</t>
  </si>
  <si>
    <t xml:space="preserve">Налог на имущество  физических лиц зачисляемый  в бюджеты поселений</t>
  </si>
  <si>
    <t xml:space="preserve">Земельный  налог </t>
  </si>
  <si>
    <t xml:space="preserve">Доходы  от сдачи в аренду имущества находящегося в оперативном  управлении  органов поселений.</t>
  </si>
  <si>
    <t xml:space="preserve">Оказание платных услуг</t>
  </si>
  <si>
    <t xml:space="preserve">Безвозмездные поступления</t>
  </si>
  <si>
    <t xml:space="preserve">Дотация бюджетам поселений на выравнивание бюджетной обеспеченности из районного ффп</t>
  </si>
  <si>
    <t xml:space="preserve">Прочие межбюджетные трансферты, передаваемые бюджетам поселений</t>
  </si>
  <si>
    <t xml:space="preserve">Дотации бюджетам поселений на выравнивание бюджетной обеспеченности за счет средств краевого бюджета</t>
  </si>
  <si>
    <t xml:space="preserve">Субвенции бюджетам поселений на осуществление первичного воинского учета на территориях, где отсутствуют комисса риаты</t>
  </si>
  <si>
    <t xml:space="preserve">Субвенции на выполнение госуд. полномочий по созданию  и обеспечению деятельности административных комиссий</t>
  </si>
  <si>
    <t xml:space="preserve">Субсидия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 городских и сельских поселений за счет средств дорожного фонда Красноярского края в рамках подпрограммы «Благоустройство территории Петропавловского сельсовета» муниципальной программы «Обеспечение комфортных и безопасных условий на территории Петропавловского сельсовета»</t>
  </si>
  <si>
    <t xml:space="preserve">Субсидия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«Благоустройство территории Петропавловского сельсовета» муниципальной программы «Обеспечение комфортных и безопасных условий на территории Петропавловского сельсовета»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</si>
  <si>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</si>
  <si>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Субсидия бюджетам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</si>
  <si>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 xml:space="preserve">Расходы</t>
  </si>
  <si>
    <t xml:space="preserve">Глава</t>
  </si>
  <si>
    <t xml:space="preserve">Управление</t>
  </si>
  <si>
    <t xml:space="preserve">Резервный фонд</t>
  </si>
  <si>
    <t xml:space="preserve">Другие общегосударственные вопросы</t>
  </si>
  <si>
    <t xml:space="preserve">Национальная оборона</t>
  </si>
  <si>
    <t xml:space="preserve">Национальная безопасность</t>
  </si>
  <si>
    <t xml:space="preserve">Дорожное хозяйство</t>
  </si>
  <si>
    <t xml:space="preserve">Жилищно-коммунальное хозяйство</t>
  </si>
  <si>
    <t xml:space="preserve">Культура</t>
  </si>
  <si>
    <t xml:space="preserve">Социальная политика</t>
  </si>
  <si>
    <t xml:space="preserve">                           сельсовета за 2 квартал 2019 год.                                                                                                                                                                                                        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</si>
  <si>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непрграммных расходов органов местного самоуправления</t>
  </si>
  <si>
    <t xml:space="preserve">Иные межбюджетные трансферты для реализации проектов  по благоустройству территорий поселений, городских округов</t>
  </si>
  <si>
    <t xml:space="preserve">Иные межбюджетные трансферты для реализации проектов  по решению вопросов местного значения сельских поселений</t>
  </si>
  <si>
    <t xml:space="preserve">Иные межбюджетные трансферты бюджетам поселений на осуществление расходов, направленных на реализацию мероприятий по поддержке местных инициатив.</t>
  </si>
  <si>
    <t xml:space="preserve">Прочие безвозмездные поступления от негосударственных организаций в бюджеты сельских поселений</t>
  </si>
  <si>
    <t xml:space="preserve">Прочие безвозмездные поступления в бюджеты сельских поселений</t>
  </si>
  <si>
    <t xml:space="preserve">Обеспечение проведения выборов и референдумов</t>
  </si>
  <si>
    <t xml:space="preserve">                           сельсовета за 3 квартал 2019 года.                                                                                                                                                                                                         </t>
  </si>
  <si>
    <t xml:space="preserve">Иной межбюджетный трансферт бюджетам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</t>
  </si>
  <si>
    <t xml:space="preserve">Иные межбюджетные трансферты для реализации проектов по благоустройству территорий поселений, городских округов.</t>
  </si>
  <si>
    <t xml:space="preserve">Иные межбюджетные трансферты для реализации проектов по решению вопросов местного значения сельских поселений.</t>
  </si>
  <si>
    <t xml:space="preserve">                           сельсовета за 4 квартал 2019 год.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</si>
</sst>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@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 val="true"/>
      <sz val="9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E36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A22" activeCellId="0" sqref="A2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53.31"/>
    <col collapsed="false" customWidth="true" hidden="false" outlineLevel="0" max="4" min="3" style="0" width="13.14"/>
    <col collapsed="false" customWidth="true" hidden="false" outlineLevel="0" max="5" min="5" style="0" width="10.58"/>
  </cols>
  <sheetData>
    <row r="2" customFormat="false" ht="15.75" hidden="false" customHeight="false" outlineLevel="0" collapsed="false">
      <c r="A2" s="1" t="s">
        <v>0</v>
      </c>
    </row>
    <row r="3" customFormat="false" ht="15.75" hidden="false" customHeight="false" outlineLevel="0" collapsed="false">
      <c r="A3" s="2" t="s">
        <v>1</v>
      </c>
    </row>
    <row r="4" customFormat="false" ht="16.5" hidden="false" customHeight="false" outlineLevel="0" collapsed="false">
      <c r="A4" s="2" t="s">
        <v>2</v>
      </c>
      <c r="B4" s="2"/>
      <c r="D4" s="3" t="s">
        <v>3</v>
      </c>
    </row>
    <row r="5" customFormat="false" ht="34.5" hidden="false" customHeight="true" outlineLevel="0" collapsed="false">
      <c r="A5" s="4" t="s">
        <v>4</v>
      </c>
      <c r="B5" s="5" t="s">
        <v>5</v>
      </c>
      <c r="C5" s="4" t="s">
        <v>6</v>
      </c>
      <c r="D5" s="4" t="s">
        <v>7</v>
      </c>
      <c r="E5" s="6" t="s">
        <v>8</v>
      </c>
    </row>
    <row r="6" customFormat="false" ht="18" hidden="false" customHeight="true" outlineLevel="0" collapsed="false">
      <c r="A6" s="4"/>
      <c r="B6" s="7" t="s">
        <v>9</v>
      </c>
      <c r="C6" s="4"/>
      <c r="D6" s="4"/>
      <c r="E6" s="6"/>
    </row>
    <row r="7" customFormat="false" ht="16.5" hidden="false" customHeight="false" outlineLevel="0" collapsed="false">
      <c r="A7" s="8"/>
      <c r="B7" s="9" t="s">
        <v>10</v>
      </c>
      <c r="C7" s="10" t="n">
        <f aca="false">C15+C16</f>
        <v>7707668</v>
      </c>
      <c r="D7" s="10" t="n">
        <f aca="false">D15+D16</f>
        <v>1522514.78</v>
      </c>
      <c r="E7" s="11" t="n">
        <f aca="false">D7/C7*100</f>
        <v>19.7532480641356</v>
      </c>
    </row>
    <row r="8" customFormat="false" ht="13.5" hidden="false" customHeight="true" outlineLevel="0" collapsed="false">
      <c r="A8" s="12" t="n">
        <v>1</v>
      </c>
      <c r="B8" s="13" t="s">
        <v>11</v>
      </c>
      <c r="C8" s="14" t="n">
        <v>55000</v>
      </c>
      <c r="D8" s="14" t="n">
        <v>8440.4</v>
      </c>
      <c r="E8" s="11" t="n">
        <f aca="false">D8/C8*100</f>
        <v>15.3461818181818</v>
      </c>
    </row>
    <row r="9" customFormat="false" ht="13.5" hidden="false" customHeight="true" outlineLevel="0" collapsed="false">
      <c r="A9" s="12" t="n">
        <v>2</v>
      </c>
      <c r="B9" s="13" t="s">
        <v>12</v>
      </c>
      <c r="C9" s="14" t="n">
        <v>100600</v>
      </c>
      <c r="D9" s="14" t="n">
        <v>27074.43</v>
      </c>
      <c r="E9" s="11" t="n">
        <f aca="false">D9/C9*100</f>
        <v>26.9129522862823</v>
      </c>
    </row>
    <row r="10" customFormat="false" ht="13.5" hidden="false" customHeight="true" outlineLevel="0" collapsed="false">
      <c r="A10" s="12" t="n">
        <v>3</v>
      </c>
      <c r="B10" s="13" t="s">
        <v>13</v>
      </c>
      <c r="C10" s="14" t="n">
        <v>25000</v>
      </c>
      <c r="D10" s="14"/>
      <c r="E10" s="11" t="n">
        <v>0</v>
      </c>
    </row>
    <row r="11" customFormat="false" ht="28.5" hidden="false" customHeight="true" outlineLevel="0" collapsed="false">
      <c r="A11" s="12" t="n">
        <v>4</v>
      </c>
      <c r="B11" s="13" t="s">
        <v>14</v>
      </c>
      <c r="C11" s="14" t="n">
        <v>22000</v>
      </c>
      <c r="D11" s="14" t="n">
        <v>237.11</v>
      </c>
      <c r="E11" s="11" t="n">
        <f aca="false">D11/C11*100</f>
        <v>1.07777272727273</v>
      </c>
    </row>
    <row r="12" customFormat="false" ht="14.25" hidden="false" customHeight="true" outlineLevel="0" collapsed="false">
      <c r="A12" s="12" t="n">
        <v>5</v>
      </c>
      <c r="B12" s="13" t="s">
        <v>15</v>
      </c>
      <c r="C12" s="14" t="n">
        <v>601000</v>
      </c>
      <c r="D12" s="14" t="n">
        <v>66845.75</v>
      </c>
      <c r="E12" s="11" t="n">
        <f aca="false">D12/C12*100</f>
        <v>11.1224209650582</v>
      </c>
    </row>
    <row r="13" customFormat="false" ht="26.25" hidden="false" customHeight="true" outlineLevel="0" collapsed="false">
      <c r="A13" s="12" t="n">
        <v>6</v>
      </c>
      <c r="B13" s="13" t="s">
        <v>16</v>
      </c>
      <c r="C13" s="14" t="n">
        <v>68000</v>
      </c>
      <c r="D13" s="14" t="n">
        <v>25000</v>
      </c>
      <c r="E13" s="11" t="n">
        <f aca="false">D13/C13*100</f>
        <v>36.7647058823529</v>
      </c>
    </row>
    <row r="14" customFormat="false" ht="15" hidden="false" customHeight="true" outlineLevel="0" collapsed="false">
      <c r="A14" s="12" t="n">
        <v>7</v>
      </c>
      <c r="B14" s="13" t="s">
        <v>17</v>
      </c>
      <c r="C14" s="14" t="n">
        <v>219000</v>
      </c>
      <c r="D14" s="14" t="n">
        <v>55097.09</v>
      </c>
      <c r="E14" s="11" t="n">
        <f aca="false">D14/C14*100</f>
        <v>25.1584885844749</v>
      </c>
    </row>
    <row r="15" customFormat="false" ht="12.75" hidden="false" customHeight="true" outlineLevel="0" collapsed="false">
      <c r="A15" s="12"/>
      <c r="B15" s="9"/>
      <c r="C15" s="10" t="n">
        <f aca="false">C8+C9+C10+C11+C12+C13+C14</f>
        <v>1090600</v>
      </c>
      <c r="D15" s="10" t="n">
        <f aca="false">D8+D9+D10+D11+D12+D13+D14</f>
        <v>182694.78</v>
      </c>
      <c r="E15" s="11" t="n">
        <f aca="false">D15/C15*100</f>
        <v>16.7517678342197</v>
      </c>
    </row>
    <row r="16" customFormat="false" ht="14.25" hidden="false" customHeight="true" outlineLevel="0" collapsed="false">
      <c r="A16" s="12"/>
      <c r="B16" s="15" t="s">
        <v>18</v>
      </c>
      <c r="C16" s="10" t="n">
        <f aca="false">C17+C18+C19+C20+C21+C22+C23+C24+C25</f>
        <v>6617068</v>
      </c>
      <c r="D16" s="10" t="n">
        <f aca="false">D17+D18+D19+D20+D21+D22+D23+D24+D25</f>
        <v>1339820</v>
      </c>
      <c r="E16" s="11" t="n">
        <f aca="false">D16/C16*100</f>
        <v>20.2479406286893</v>
      </c>
    </row>
    <row r="17" customFormat="false" ht="26.25" hidden="false" customHeight="true" outlineLevel="0" collapsed="false">
      <c r="A17" s="12" t="n">
        <v>8</v>
      </c>
      <c r="B17" s="13" t="s">
        <v>19</v>
      </c>
      <c r="C17" s="14" t="n">
        <v>2439900</v>
      </c>
      <c r="D17" s="14" t="n">
        <v>1260000</v>
      </c>
      <c r="E17" s="11" t="n">
        <f aca="false">D17/C17*100</f>
        <v>51.6414607156031</v>
      </c>
    </row>
    <row r="18" customFormat="false" ht="27.75" hidden="false" customHeight="true" outlineLevel="0" collapsed="false">
      <c r="A18" s="12" t="n">
        <v>9</v>
      </c>
      <c r="B18" s="13" t="s">
        <v>20</v>
      </c>
      <c r="C18" s="14" t="n">
        <v>3457400</v>
      </c>
      <c r="D18" s="14" t="n">
        <v>0</v>
      </c>
      <c r="E18" s="11" t="n">
        <f aca="false">D18/C18*100</f>
        <v>0</v>
      </c>
    </row>
    <row r="19" customFormat="false" ht="26.25" hidden="false" customHeight="true" outlineLevel="0" collapsed="false">
      <c r="A19" s="12" t="n">
        <v>10</v>
      </c>
      <c r="B19" s="13" t="s">
        <v>21</v>
      </c>
      <c r="C19" s="14" t="n">
        <v>159800</v>
      </c>
      <c r="D19" s="14" t="n">
        <v>39950</v>
      </c>
      <c r="E19" s="11" t="n">
        <f aca="false">D19/C19*100</f>
        <v>25</v>
      </c>
    </row>
    <row r="20" customFormat="false" ht="27" hidden="false" customHeight="true" outlineLevel="0" collapsed="false">
      <c r="A20" s="12" t="n">
        <v>11</v>
      </c>
      <c r="B20" s="13" t="s">
        <v>22</v>
      </c>
      <c r="C20" s="14" t="n">
        <v>77178</v>
      </c>
      <c r="D20" s="14" t="n">
        <v>19295</v>
      </c>
      <c r="E20" s="11" t="n">
        <f aca="false">D20/C20*100</f>
        <v>25.0006478530151</v>
      </c>
    </row>
    <row r="21" customFormat="false" ht="26.25" hidden="false" customHeight="true" outlineLevel="0" collapsed="false">
      <c r="A21" s="12" t="n">
        <v>12</v>
      </c>
      <c r="B21" s="13" t="s">
        <v>23</v>
      </c>
      <c r="C21" s="14" t="n">
        <v>1900</v>
      </c>
      <c r="D21" s="14" t="n">
        <v>475</v>
      </c>
      <c r="E21" s="11" t="n">
        <f aca="false">D21/C21*100</f>
        <v>25</v>
      </c>
    </row>
    <row r="22" customFormat="false" ht="117.75" hidden="false" customHeight="true" outlineLevel="0" collapsed="false">
      <c r="A22" s="12" t="n">
        <v>13</v>
      </c>
      <c r="B22" s="16" t="s">
        <v>24</v>
      </c>
      <c r="C22" s="14" t="n">
        <v>295000</v>
      </c>
      <c r="D22" s="14"/>
      <c r="E22" s="11"/>
    </row>
    <row r="23" customFormat="false" ht="108" hidden="false" customHeight="true" outlineLevel="0" collapsed="false">
      <c r="A23" s="12" t="n">
        <v>14</v>
      </c>
      <c r="B23" s="16" t="s">
        <v>25</v>
      </c>
      <c r="C23" s="14" t="n">
        <v>126900</v>
      </c>
      <c r="D23" s="14"/>
      <c r="E23" s="11" t="n">
        <f aca="false">D23/C23*100</f>
        <v>0</v>
      </c>
    </row>
    <row r="24" customFormat="false" ht="48.5" hidden="false" customHeight="true" outlineLevel="0" collapsed="false">
      <c r="A24" s="12" t="n">
        <v>15</v>
      </c>
      <c r="B24" s="17" t="s">
        <v>26</v>
      </c>
      <c r="C24" s="14" t="n">
        <v>40700</v>
      </c>
      <c r="D24" s="14" t="n">
        <v>20100</v>
      </c>
      <c r="E24" s="11" t="n">
        <f aca="false">D24/C24*100</f>
        <v>49.3857493857494</v>
      </c>
    </row>
    <row r="25" customFormat="false" ht="53.25" hidden="false" customHeight="true" outlineLevel="0" collapsed="false">
      <c r="A25" s="12" t="n">
        <v>16</v>
      </c>
      <c r="B25" s="16" t="s">
        <v>27</v>
      </c>
      <c r="C25" s="14" t="n">
        <v>18290</v>
      </c>
      <c r="D25" s="14"/>
      <c r="E25" s="11" t="n">
        <f aca="false">D25/C25*100</f>
        <v>0</v>
      </c>
    </row>
    <row r="26" customFormat="false" ht="15" hidden="false" customHeight="true" outlineLevel="0" collapsed="false">
      <c r="A26" s="8"/>
      <c r="B26" s="9" t="s">
        <v>28</v>
      </c>
      <c r="C26" s="10" t="n">
        <f aca="false">C27+C28+C29+C30+C31+C32+C33+C34+C35+C36</f>
        <v>7707668</v>
      </c>
      <c r="D26" s="10" t="n">
        <f aca="false">D27+D28+D29+D30+D31+D32+D33+D34+D35+D36</f>
        <v>1576757.35</v>
      </c>
      <c r="E26" s="11" t="n">
        <f aca="false">D26/C26*100</f>
        <v>20.4569962017046</v>
      </c>
    </row>
    <row r="27" customFormat="false" ht="13.8" hidden="false" customHeight="false" outlineLevel="0" collapsed="false">
      <c r="A27" s="12" t="n">
        <v>1</v>
      </c>
      <c r="B27" s="13" t="s">
        <v>29</v>
      </c>
      <c r="C27" s="14" t="n">
        <v>729203</v>
      </c>
      <c r="D27" s="14" t="n">
        <v>168205.88</v>
      </c>
      <c r="E27" s="11" t="n">
        <f aca="false">D27/C27*100</f>
        <v>23.0670855715075</v>
      </c>
    </row>
    <row r="28" customFormat="false" ht="17.25" hidden="false" customHeight="true" outlineLevel="0" collapsed="false">
      <c r="A28" s="12" t="n">
        <v>2</v>
      </c>
      <c r="B28" s="13" t="s">
        <v>30</v>
      </c>
      <c r="C28" s="14" t="n">
        <v>2636096</v>
      </c>
      <c r="D28" s="14" t="n">
        <v>547055.93</v>
      </c>
      <c r="E28" s="11" t="n">
        <f aca="false">D28/C28*100</f>
        <v>20.7525040817937</v>
      </c>
    </row>
    <row r="29" customFormat="false" ht="16.5" hidden="false" customHeight="true" outlineLevel="0" collapsed="false">
      <c r="A29" s="12" t="n">
        <v>3</v>
      </c>
      <c r="B29" s="13" t="s">
        <v>31</v>
      </c>
      <c r="C29" s="14" t="n">
        <v>10000</v>
      </c>
      <c r="D29" s="14"/>
      <c r="E29" s="11" t="n">
        <f aca="false">D29/C29*100</f>
        <v>0</v>
      </c>
    </row>
    <row r="30" customFormat="false" ht="18" hidden="false" customHeight="true" outlineLevel="0" collapsed="false">
      <c r="A30" s="12" t="n">
        <v>4</v>
      </c>
      <c r="B30" s="13" t="s">
        <v>32</v>
      </c>
      <c r="C30" s="14" t="n">
        <v>841738</v>
      </c>
      <c r="D30" s="14" t="n">
        <v>214536.68</v>
      </c>
      <c r="E30" s="11" t="n">
        <f aca="false">D30/C30*100</f>
        <v>25.487346418957</v>
      </c>
    </row>
    <row r="31" customFormat="false" ht="16.5" hidden="false" customHeight="true" outlineLevel="0" collapsed="false">
      <c r="A31" s="12" t="n">
        <v>5</v>
      </c>
      <c r="B31" s="13" t="s">
        <v>33</v>
      </c>
      <c r="C31" s="14" t="n">
        <v>77178</v>
      </c>
      <c r="D31" s="14" t="n">
        <v>11600.94</v>
      </c>
      <c r="E31" s="11" t="n">
        <f aca="false">D31/C31*100</f>
        <v>15.0314079141724</v>
      </c>
    </row>
    <row r="32" customFormat="false" ht="18" hidden="false" customHeight="true" outlineLevel="0" collapsed="false">
      <c r="A32" s="12" t="n">
        <v>6</v>
      </c>
      <c r="B32" s="13" t="s">
        <v>34</v>
      </c>
      <c r="C32" s="14" t="n">
        <v>33900</v>
      </c>
      <c r="D32" s="14"/>
      <c r="E32" s="11" t="n">
        <f aca="false">D32/C32*100</f>
        <v>0</v>
      </c>
    </row>
    <row r="33" customFormat="false" ht="16.5" hidden="false" customHeight="true" outlineLevel="0" collapsed="false">
      <c r="A33" s="12" t="n">
        <v>7</v>
      </c>
      <c r="B33" s="13" t="s">
        <v>35</v>
      </c>
      <c r="C33" s="14" t="n">
        <v>522500</v>
      </c>
      <c r="D33" s="14" t="n">
        <v>30423.1</v>
      </c>
      <c r="E33" s="11" t="n">
        <f aca="false">D33/C33*100</f>
        <v>5.8226028708134</v>
      </c>
    </row>
    <row r="34" customFormat="false" ht="18" hidden="false" customHeight="true" outlineLevel="0" collapsed="false">
      <c r="A34" s="12" t="n">
        <v>8</v>
      </c>
      <c r="B34" s="13" t="s">
        <v>36</v>
      </c>
      <c r="C34" s="14" t="n">
        <v>406800</v>
      </c>
      <c r="D34" s="14" t="n">
        <v>90430.82</v>
      </c>
      <c r="E34" s="11" t="n">
        <f aca="false">D34/C34*100</f>
        <v>22.2297984267453</v>
      </c>
    </row>
    <row r="35" customFormat="false" ht="13.8" hidden="false" customHeight="false" outlineLevel="0" collapsed="false">
      <c r="A35" s="12" t="n">
        <v>9</v>
      </c>
      <c r="B35" s="13" t="s">
        <v>37</v>
      </c>
      <c r="C35" s="14" t="n">
        <v>2426253</v>
      </c>
      <c r="D35" s="14" t="n">
        <v>514504</v>
      </c>
      <c r="E35" s="11" t="n">
        <f aca="false">D35/C35*100</f>
        <v>21.2057027853237</v>
      </c>
    </row>
    <row r="36" customFormat="false" ht="15" hidden="false" customHeight="true" outlineLevel="0" collapsed="false">
      <c r="A36" s="12" t="n">
        <v>10</v>
      </c>
      <c r="B36" s="13" t="s">
        <v>38</v>
      </c>
      <c r="C36" s="14" t="n">
        <v>24000</v>
      </c>
      <c r="D36" s="14"/>
      <c r="E36" s="11" t="n">
        <f aca="false">D36/C36*100</f>
        <v>0</v>
      </c>
    </row>
  </sheetData>
  <mergeCells count="4">
    <mergeCell ref="A5:A6"/>
    <mergeCell ref="C5:C6"/>
    <mergeCell ref="D5:D6"/>
    <mergeCell ref="E5:E6"/>
  </mergeCells>
  <printOptions headings="false" gridLines="false" gridLinesSet="true" horizontalCentered="false" verticalCentered="false"/>
  <pageMargins left="0.511805555555555" right="0" top="0.157638888888889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E42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31" activeCellId="0" sqref="A31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56.28"/>
    <col collapsed="false" customWidth="true" hidden="false" outlineLevel="0" max="3" min="3" style="0" width="11.99"/>
    <col collapsed="false" customWidth="true" hidden="false" outlineLevel="0" max="4" min="4" style="0" width="12.71"/>
    <col collapsed="false" customWidth="true" hidden="false" outlineLevel="0" max="5" min="5" style="0" width="8.57"/>
  </cols>
  <sheetData>
    <row r="2" customFormat="false" ht="15.75" hidden="false" customHeight="false" outlineLevel="0" collapsed="false">
      <c r="A2" s="1" t="s">
        <v>0</v>
      </c>
    </row>
    <row r="3" customFormat="false" ht="15.75" hidden="false" customHeight="false" outlineLevel="0" collapsed="false">
      <c r="A3" s="2" t="s">
        <v>39</v>
      </c>
    </row>
    <row r="4" customFormat="false" ht="16.5" hidden="false" customHeight="false" outlineLevel="0" collapsed="false">
      <c r="A4" s="2" t="s">
        <v>2</v>
      </c>
      <c r="B4" s="2"/>
      <c r="D4" s="3" t="s">
        <v>3</v>
      </c>
    </row>
    <row r="5" customFormat="false" ht="15" hidden="false" customHeight="true" outlineLevel="0" collapsed="false">
      <c r="A5" s="4" t="s">
        <v>4</v>
      </c>
      <c r="B5" s="5" t="s">
        <v>5</v>
      </c>
      <c r="C5" s="4" t="s">
        <v>6</v>
      </c>
      <c r="D5" s="4" t="s">
        <v>7</v>
      </c>
      <c r="E5" s="6" t="s">
        <v>8</v>
      </c>
    </row>
    <row r="6" customFormat="false" ht="19.5" hidden="false" customHeight="true" outlineLevel="0" collapsed="false">
      <c r="A6" s="4"/>
      <c r="B6" s="7" t="s">
        <v>9</v>
      </c>
      <c r="C6" s="4"/>
      <c r="D6" s="4"/>
      <c r="E6" s="6"/>
    </row>
    <row r="7" customFormat="false" ht="16.5" hidden="false" customHeight="false" outlineLevel="0" collapsed="false">
      <c r="A7" s="8"/>
      <c r="B7" s="9" t="s">
        <v>10</v>
      </c>
      <c r="C7" s="10" t="n">
        <f aca="false">C15+C16</f>
        <v>8679798</v>
      </c>
      <c r="D7" s="10" t="n">
        <f aca="false">D15+D16</f>
        <v>3383332.5</v>
      </c>
      <c r="E7" s="11" t="n">
        <f aca="false">D7/C7*100</f>
        <v>38.9793921471444</v>
      </c>
    </row>
    <row r="8" customFormat="false" ht="14.25" hidden="false" customHeight="true" outlineLevel="0" collapsed="false">
      <c r="A8" s="12" t="n">
        <v>1</v>
      </c>
      <c r="B8" s="13" t="s">
        <v>11</v>
      </c>
      <c r="C8" s="14" t="n">
        <v>55000</v>
      </c>
      <c r="D8" s="14" t="n">
        <v>23913.91</v>
      </c>
      <c r="E8" s="11" t="n">
        <f aca="false">D8/C8*100</f>
        <v>43.4798363636364</v>
      </c>
    </row>
    <row r="9" customFormat="false" ht="14.25" hidden="false" customHeight="true" outlineLevel="0" collapsed="false">
      <c r="A9" s="12" t="n">
        <v>2</v>
      </c>
      <c r="B9" s="13" t="s">
        <v>12</v>
      </c>
      <c r="C9" s="14" t="n">
        <v>100600</v>
      </c>
      <c r="D9" s="14" t="n">
        <v>52921.76</v>
      </c>
      <c r="E9" s="11" t="n">
        <f aca="false">D9/C9*100</f>
        <v>52.6061232604374</v>
      </c>
    </row>
    <row r="10" customFormat="false" ht="15" hidden="false" customHeight="true" outlineLevel="0" collapsed="false">
      <c r="A10" s="12" t="n">
        <v>3</v>
      </c>
      <c r="B10" s="13" t="s">
        <v>13</v>
      </c>
      <c r="C10" s="14" t="n">
        <v>25000</v>
      </c>
      <c r="D10" s="14" t="n">
        <v>21872</v>
      </c>
      <c r="E10" s="11"/>
    </row>
    <row r="11" customFormat="false" ht="14.25" hidden="false" customHeight="true" outlineLevel="0" collapsed="false">
      <c r="A11" s="12" t="n">
        <v>4</v>
      </c>
      <c r="B11" s="13" t="s">
        <v>14</v>
      </c>
      <c r="C11" s="14" t="n">
        <v>22000</v>
      </c>
      <c r="D11" s="14" t="n">
        <v>901.61</v>
      </c>
      <c r="E11" s="11" t="n">
        <f aca="false">D11/C11*100</f>
        <v>4.09822727272727</v>
      </c>
    </row>
    <row r="12" customFormat="false" ht="15.75" hidden="false" customHeight="true" outlineLevel="0" collapsed="false">
      <c r="A12" s="12" t="n">
        <v>5</v>
      </c>
      <c r="B12" s="13" t="s">
        <v>15</v>
      </c>
      <c r="C12" s="14" t="n">
        <v>601000</v>
      </c>
      <c r="D12" s="14" t="n">
        <v>102991.32</v>
      </c>
      <c r="E12" s="11" t="n">
        <f aca="false">D12/C12*100</f>
        <v>17.1366589018303</v>
      </c>
    </row>
    <row r="13" customFormat="false" ht="26.25" hidden="false" customHeight="true" outlineLevel="0" collapsed="false">
      <c r="A13" s="12" t="n">
        <v>6</v>
      </c>
      <c r="B13" s="13" t="s">
        <v>16</v>
      </c>
      <c r="C13" s="14" t="n">
        <v>68000</v>
      </c>
      <c r="D13" s="14" t="n">
        <v>36000</v>
      </c>
      <c r="E13" s="11" t="n">
        <f aca="false">D13/C13*100</f>
        <v>52.9411764705882</v>
      </c>
    </row>
    <row r="14" customFormat="false" ht="13.8" hidden="false" customHeight="false" outlineLevel="0" collapsed="false">
      <c r="A14" s="12" t="n">
        <v>7</v>
      </c>
      <c r="B14" s="13" t="s">
        <v>17</v>
      </c>
      <c r="C14" s="14" t="n">
        <v>219000</v>
      </c>
      <c r="D14" s="14" t="n">
        <v>114986.9</v>
      </c>
      <c r="E14" s="11" t="n">
        <f aca="false">D14/C14*100</f>
        <v>52.5054337899543</v>
      </c>
    </row>
    <row r="15" customFormat="false" ht="16.5" hidden="false" customHeight="false" outlineLevel="0" collapsed="false">
      <c r="A15" s="12"/>
      <c r="B15" s="9"/>
      <c r="C15" s="10" t="n">
        <f aca="false">C8+C9+C10+C11+C12+C13+C14</f>
        <v>1090600</v>
      </c>
      <c r="D15" s="10" t="n">
        <f aca="false">D8+D9+D10+D11+D12+D13+D14</f>
        <v>353587.5</v>
      </c>
      <c r="E15" s="11" t="n">
        <f aca="false">D15/C15*100</f>
        <v>32.4213735558408</v>
      </c>
    </row>
    <row r="16" customFormat="false" ht="15" hidden="false" customHeight="false" outlineLevel="0" collapsed="false">
      <c r="A16" s="12"/>
      <c r="B16" s="15" t="s">
        <v>18</v>
      </c>
      <c r="C16" s="10" t="n">
        <f aca="false">C17+C18+C19+C20+C21+C22+C23+C24+C25+C26+C27+C28+C29+C30</f>
        <v>7589198</v>
      </c>
      <c r="D16" s="10" t="n">
        <f aca="false">D17+D18+D19+D20+D21+D22+D23+D24+D25+D26+D27+D28+D29+D30</f>
        <v>3029745</v>
      </c>
      <c r="E16" s="11" t="n">
        <f aca="false">D16/C16*100</f>
        <v>39.9218072845115</v>
      </c>
    </row>
    <row r="17" customFormat="false" ht="23.85" hidden="false" customHeight="false" outlineLevel="0" collapsed="false">
      <c r="A17" s="12" t="n">
        <v>8</v>
      </c>
      <c r="B17" s="13" t="s">
        <v>19</v>
      </c>
      <c r="C17" s="14" t="n">
        <v>2439900</v>
      </c>
      <c r="D17" s="14" t="n">
        <v>2439900</v>
      </c>
      <c r="E17" s="11" t="n">
        <f aca="false">D17/C17*100</f>
        <v>100</v>
      </c>
    </row>
    <row r="18" customFormat="false" ht="23.85" hidden="false" customHeight="false" outlineLevel="0" collapsed="false">
      <c r="A18" s="12" t="n">
        <v>9</v>
      </c>
      <c r="B18" s="13" t="s">
        <v>20</v>
      </c>
      <c r="C18" s="14" t="n">
        <v>3457400</v>
      </c>
      <c r="D18" s="14" t="n">
        <v>320100</v>
      </c>
      <c r="E18" s="11" t="n">
        <f aca="false">D18/C18*100</f>
        <v>9.25840226759993</v>
      </c>
    </row>
    <row r="19" customFormat="false" ht="26.25" hidden="false" customHeight="true" outlineLevel="0" collapsed="false">
      <c r="A19" s="12" t="n">
        <v>10</v>
      </c>
      <c r="B19" s="13" t="s">
        <v>21</v>
      </c>
      <c r="C19" s="14" t="n">
        <v>159800</v>
      </c>
      <c r="D19" s="14" t="n">
        <v>79900</v>
      </c>
      <c r="E19" s="11" t="n">
        <f aca="false">D19/C19*100</f>
        <v>50</v>
      </c>
    </row>
    <row r="20" customFormat="false" ht="27.75" hidden="false" customHeight="true" outlineLevel="0" collapsed="false">
      <c r="A20" s="12" t="n">
        <v>11</v>
      </c>
      <c r="B20" s="13" t="s">
        <v>22</v>
      </c>
      <c r="C20" s="14" t="n">
        <v>77178</v>
      </c>
      <c r="D20" s="14" t="n">
        <v>38590</v>
      </c>
      <c r="E20" s="11" t="n">
        <f aca="false">D20/C20*100</f>
        <v>50.0012957060302</v>
      </c>
    </row>
    <row r="21" customFormat="false" ht="27" hidden="false" customHeight="true" outlineLevel="0" collapsed="false">
      <c r="A21" s="12" t="n">
        <v>12</v>
      </c>
      <c r="B21" s="13" t="s">
        <v>23</v>
      </c>
      <c r="C21" s="14" t="n">
        <v>1900</v>
      </c>
      <c r="D21" s="14" t="n">
        <v>950</v>
      </c>
      <c r="E21" s="11" t="n">
        <f aca="false">D21/C21*100</f>
        <v>50</v>
      </c>
    </row>
    <row r="22" customFormat="false" ht="47.75" hidden="false" customHeight="true" outlineLevel="0" collapsed="false">
      <c r="A22" s="12" t="n">
        <v>13</v>
      </c>
      <c r="B22" s="17" t="s">
        <v>40</v>
      </c>
      <c r="C22" s="14" t="n">
        <v>48700</v>
      </c>
      <c r="D22" s="14" t="n">
        <v>40700</v>
      </c>
      <c r="E22" s="11" t="n">
        <f aca="false">D22/C22*100</f>
        <v>83.5728952772074</v>
      </c>
    </row>
    <row r="23" customFormat="false" ht="29.1" hidden="false" customHeight="true" outlineLevel="0" collapsed="false">
      <c r="A23" s="12" t="n">
        <v>14</v>
      </c>
      <c r="B23" s="17" t="s">
        <v>41</v>
      </c>
      <c r="C23" s="14" t="n">
        <v>489000</v>
      </c>
      <c r="D23" s="14"/>
      <c r="E23" s="11" t="n">
        <f aca="false">D23/C23*100</f>
        <v>0</v>
      </c>
    </row>
    <row r="24" customFormat="false" ht="29.1" hidden="false" customHeight="true" outlineLevel="0" collapsed="false">
      <c r="A24" s="12" t="n">
        <v>15</v>
      </c>
      <c r="B24" s="17" t="s">
        <v>42</v>
      </c>
      <c r="C24" s="14" t="n">
        <v>177000</v>
      </c>
      <c r="D24" s="14"/>
      <c r="E24" s="11"/>
    </row>
    <row r="25" customFormat="false" ht="66.75" hidden="false" customHeight="true" outlineLevel="0" collapsed="false">
      <c r="A25" s="12" t="n">
        <v>16</v>
      </c>
      <c r="B25" s="16" t="s">
        <v>24</v>
      </c>
      <c r="C25" s="14" t="n">
        <v>295000</v>
      </c>
      <c r="D25" s="14"/>
      <c r="E25" s="11" t="n">
        <f aca="false">D25/C25*100</f>
        <v>0</v>
      </c>
    </row>
    <row r="26" customFormat="false" ht="92.25" hidden="false" customHeight="true" outlineLevel="0" collapsed="false">
      <c r="A26" s="12" t="n">
        <v>17</v>
      </c>
      <c r="B26" s="16" t="s">
        <v>25</v>
      </c>
      <c r="C26" s="14" t="n">
        <v>126900</v>
      </c>
      <c r="D26" s="14" t="n">
        <v>81900</v>
      </c>
      <c r="E26" s="11" t="n">
        <f aca="false">D26/C26*100</f>
        <v>64.5390070921986</v>
      </c>
    </row>
    <row r="27" customFormat="false" ht="52.5" hidden="false" customHeight="true" outlineLevel="0" collapsed="false">
      <c r="A27" s="12" t="n">
        <v>18</v>
      </c>
      <c r="B27" s="16" t="s">
        <v>27</v>
      </c>
      <c r="C27" s="14" t="n">
        <v>18290</v>
      </c>
      <c r="D27" s="14" t="n">
        <v>18290</v>
      </c>
      <c r="E27" s="11" t="n">
        <f aca="false">D27/C27*100</f>
        <v>100</v>
      </c>
    </row>
    <row r="28" customFormat="false" ht="40.5" hidden="false" customHeight="true" outlineLevel="0" collapsed="false">
      <c r="A28" s="18" t="n">
        <v>19</v>
      </c>
      <c r="B28" s="19" t="s">
        <v>43</v>
      </c>
      <c r="C28" s="14" t="n">
        <v>266745</v>
      </c>
      <c r="D28" s="14"/>
      <c r="E28" s="11"/>
    </row>
    <row r="29" customFormat="false" ht="28.5" hidden="false" customHeight="true" outlineLevel="0" collapsed="false">
      <c r="A29" s="18" t="n">
        <v>20</v>
      </c>
      <c r="B29" s="20" t="s">
        <v>44</v>
      </c>
      <c r="C29" s="14" t="n">
        <v>21970</v>
      </c>
      <c r="D29" s="14"/>
      <c r="E29" s="11"/>
    </row>
    <row r="30" customFormat="false" ht="18" hidden="false" customHeight="true" outlineLevel="0" collapsed="false">
      <c r="A30" s="18" t="n">
        <v>21</v>
      </c>
      <c r="B30" s="20" t="s">
        <v>45</v>
      </c>
      <c r="C30" s="14" t="n">
        <v>9415</v>
      </c>
      <c r="D30" s="14" t="n">
        <v>9415</v>
      </c>
      <c r="E30" s="11"/>
    </row>
    <row r="31" customFormat="false" ht="16.5" hidden="false" customHeight="false" outlineLevel="0" collapsed="false">
      <c r="A31" s="8"/>
      <c r="B31" s="9" t="s">
        <v>28</v>
      </c>
      <c r="C31" s="10" t="n">
        <f aca="false">C32+C33+C34+C35+C36+C37+C38+C39+C40+C41+C42</f>
        <v>8679798</v>
      </c>
      <c r="D31" s="10" t="n">
        <f aca="false">D32+D33+D34+D35+D36+D37+D38+D39+D40+D41+D42</f>
        <v>3375936.83</v>
      </c>
      <c r="E31" s="11" t="n">
        <f aca="false">D31/C31*100</f>
        <v>38.8941865928216</v>
      </c>
    </row>
    <row r="32" customFormat="false" ht="13.8" hidden="false" customHeight="false" outlineLevel="0" collapsed="false">
      <c r="A32" s="12" t="n">
        <v>1</v>
      </c>
      <c r="B32" s="13" t="s">
        <v>29</v>
      </c>
      <c r="C32" s="14" t="n">
        <v>729203</v>
      </c>
      <c r="D32" s="14" t="n">
        <v>323834.71</v>
      </c>
      <c r="E32" s="11" t="n">
        <f aca="false">D32/C32*100</f>
        <v>44.4094045142436</v>
      </c>
    </row>
    <row r="33" customFormat="false" ht="13.8" hidden="false" customHeight="false" outlineLevel="0" collapsed="false">
      <c r="A33" s="12" t="n">
        <v>2</v>
      </c>
      <c r="B33" s="13" t="s">
        <v>30</v>
      </c>
      <c r="C33" s="14" t="n">
        <v>2644096</v>
      </c>
      <c r="D33" s="14" t="n">
        <v>1151864.69</v>
      </c>
      <c r="E33" s="11" t="n">
        <f aca="false">D33/C33*100</f>
        <v>43.5636485967227</v>
      </c>
    </row>
    <row r="34" customFormat="false" ht="13.8" hidden="false" customHeight="false" outlineLevel="0" collapsed="false">
      <c r="A34" s="12" t="n">
        <v>3</v>
      </c>
      <c r="B34" s="13" t="s">
        <v>46</v>
      </c>
      <c r="C34" s="14"/>
      <c r="D34" s="14"/>
      <c r="E34" s="11"/>
    </row>
    <row r="35" customFormat="false" ht="15.75" hidden="false" customHeight="false" outlineLevel="0" collapsed="false">
      <c r="A35" s="12" t="n">
        <v>4</v>
      </c>
      <c r="B35" s="13" t="s">
        <v>31</v>
      </c>
      <c r="C35" s="14" t="n">
        <v>10000</v>
      </c>
      <c r="D35" s="14"/>
      <c r="E35" s="11" t="n">
        <f aca="false">D35/C35*100</f>
        <v>0</v>
      </c>
    </row>
    <row r="36" customFormat="false" ht="13.8" hidden="false" customHeight="false" outlineLevel="0" collapsed="false">
      <c r="A36" s="12" t="n">
        <v>5</v>
      </c>
      <c r="B36" s="13" t="s">
        <v>32</v>
      </c>
      <c r="C36" s="14" t="n">
        <v>1155568</v>
      </c>
      <c r="D36" s="14" t="n">
        <v>426553.79</v>
      </c>
      <c r="E36" s="11" t="n">
        <f aca="false">D36/C36*100</f>
        <v>36.9129112263406</v>
      </c>
    </row>
    <row r="37" customFormat="false" ht="13.8" hidden="false" customHeight="false" outlineLevel="0" collapsed="false">
      <c r="A37" s="12" t="n">
        <v>6</v>
      </c>
      <c r="B37" s="13" t="s">
        <v>33</v>
      </c>
      <c r="C37" s="14" t="n">
        <v>77178</v>
      </c>
      <c r="D37" s="14" t="n">
        <v>19334.92</v>
      </c>
      <c r="E37" s="11" t="n">
        <f aca="false">D37/C37*100</f>
        <v>25.0523724377413</v>
      </c>
    </row>
    <row r="38" customFormat="false" ht="13.8" hidden="false" customHeight="false" outlineLevel="0" collapsed="false">
      <c r="A38" s="12" t="n">
        <v>7</v>
      </c>
      <c r="B38" s="13" t="s">
        <v>34</v>
      </c>
      <c r="C38" s="14" t="n">
        <v>33900</v>
      </c>
      <c r="D38" s="14" t="n">
        <v>5088.6</v>
      </c>
      <c r="E38" s="11" t="n">
        <f aca="false">D38/C38*100</f>
        <v>15.0106194690266</v>
      </c>
    </row>
    <row r="39" customFormat="false" ht="13.8" hidden="false" customHeight="false" outlineLevel="0" collapsed="false">
      <c r="A39" s="12" t="n">
        <v>8</v>
      </c>
      <c r="B39" s="13" t="s">
        <v>35</v>
      </c>
      <c r="C39" s="14" t="n">
        <v>525450</v>
      </c>
      <c r="D39" s="14" t="n">
        <v>93501.08</v>
      </c>
      <c r="E39" s="11" t="n">
        <f aca="false">D39/C39*100</f>
        <v>17.7944771148539</v>
      </c>
    </row>
    <row r="40" customFormat="false" ht="13.8" hidden="false" customHeight="false" outlineLevel="0" collapsed="false">
      <c r="A40" s="12" t="n">
        <v>9</v>
      </c>
      <c r="B40" s="13" t="s">
        <v>36</v>
      </c>
      <c r="C40" s="14" t="n">
        <v>1054150</v>
      </c>
      <c r="D40" s="14" t="n">
        <v>149796.04</v>
      </c>
      <c r="E40" s="11" t="n">
        <f aca="false">D40/C40*100</f>
        <v>14.2101256936869</v>
      </c>
    </row>
    <row r="41" customFormat="false" ht="13.8" hidden="false" customHeight="false" outlineLevel="0" collapsed="false">
      <c r="A41" s="12" t="n">
        <v>10</v>
      </c>
      <c r="B41" s="13" t="s">
        <v>37</v>
      </c>
      <c r="C41" s="14" t="n">
        <v>2426253</v>
      </c>
      <c r="D41" s="14" t="n">
        <v>1205963</v>
      </c>
      <c r="E41" s="11" t="n">
        <f aca="false">D41/C41*100</f>
        <v>49.7047504938685</v>
      </c>
    </row>
    <row r="42" customFormat="false" ht="19.5" hidden="false" customHeight="true" outlineLevel="0" collapsed="false">
      <c r="A42" s="12" t="n">
        <v>11</v>
      </c>
      <c r="B42" s="13" t="s">
        <v>38</v>
      </c>
      <c r="C42" s="14" t="n">
        <v>24000</v>
      </c>
      <c r="D42" s="14"/>
      <c r="E42" s="11" t="n">
        <f aca="false">D42/C42*100</f>
        <v>0</v>
      </c>
    </row>
  </sheetData>
  <mergeCells count="4">
    <mergeCell ref="A5:A6"/>
    <mergeCell ref="C5:C6"/>
    <mergeCell ref="D5:D6"/>
    <mergeCell ref="E5:E6"/>
  </mergeCells>
  <printOptions headings="false" gridLines="false" gridLinesSet="true" horizontalCentered="false" verticalCentered="false"/>
  <pageMargins left="0.511805555555555" right="0" top="0.354166666666667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2" activeCellId="0" sqref="A3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57.71"/>
    <col collapsed="false" customWidth="true" hidden="false" outlineLevel="0" max="3" min="3" style="0" width="11.3"/>
    <col collapsed="false" customWidth="true" hidden="false" outlineLevel="0" max="4" min="4" style="0" width="11.71"/>
    <col collapsed="false" customWidth="true" hidden="false" outlineLevel="0" max="5" min="5" style="0" width="8.29"/>
  </cols>
  <sheetData>
    <row r="1" customFormat="false" ht="6.75" hidden="false" customHeight="true" outlineLevel="0" collapsed="false"/>
    <row r="2" customFormat="false" ht="15.75" hidden="false" customHeight="false" outlineLevel="0" collapsed="false">
      <c r="A2" s="1" t="s">
        <v>0</v>
      </c>
    </row>
    <row r="3" customFormat="false" ht="15.75" hidden="false" customHeight="false" outlineLevel="0" collapsed="false">
      <c r="A3" s="2" t="s">
        <v>47</v>
      </c>
    </row>
    <row r="4" customFormat="false" ht="16.5" hidden="false" customHeight="false" outlineLevel="0" collapsed="false">
      <c r="A4" s="2" t="s">
        <v>2</v>
      </c>
      <c r="B4" s="2"/>
      <c r="D4" s="3" t="s">
        <v>3</v>
      </c>
    </row>
    <row r="5" customFormat="false" ht="19.5" hidden="false" customHeight="true" outlineLevel="0" collapsed="false">
      <c r="A5" s="4" t="s">
        <v>4</v>
      </c>
      <c r="B5" s="5" t="s">
        <v>5</v>
      </c>
      <c r="C5" s="4" t="s">
        <v>6</v>
      </c>
      <c r="D5" s="4" t="s">
        <v>7</v>
      </c>
      <c r="E5" s="6" t="s">
        <v>8</v>
      </c>
    </row>
    <row r="6" customFormat="false" ht="21" hidden="false" customHeight="true" outlineLevel="0" collapsed="false">
      <c r="A6" s="4"/>
      <c r="B6" s="7" t="s">
        <v>9</v>
      </c>
      <c r="C6" s="4"/>
      <c r="D6" s="4"/>
      <c r="E6" s="6"/>
    </row>
    <row r="7" customFormat="false" ht="16.5" hidden="false" customHeight="false" outlineLevel="0" collapsed="false">
      <c r="A7" s="8"/>
      <c r="B7" s="9" t="s">
        <v>10</v>
      </c>
      <c r="C7" s="10" t="n">
        <f aca="false">C15+C16</f>
        <v>8805916</v>
      </c>
      <c r="D7" s="10" t="n">
        <f aca="false">D15+D16</f>
        <v>6394851.46</v>
      </c>
      <c r="E7" s="11" t="n">
        <f aca="false">D7/C7*100</f>
        <v>72.6199461816352</v>
      </c>
    </row>
    <row r="8" customFormat="false" ht="15" hidden="false" customHeight="true" outlineLevel="0" collapsed="false">
      <c r="A8" s="21" t="n">
        <v>1</v>
      </c>
      <c r="B8" s="13" t="s">
        <v>11</v>
      </c>
      <c r="C8" s="14" t="n">
        <v>55000</v>
      </c>
      <c r="D8" s="14" t="n">
        <v>33565.24</v>
      </c>
      <c r="E8" s="11" t="n">
        <f aca="false">D8/C8*100</f>
        <v>61.0277090909091</v>
      </c>
    </row>
    <row r="9" customFormat="false" ht="15" hidden="false" customHeight="true" outlineLevel="0" collapsed="false">
      <c r="A9" s="21" t="n">
        <v>2</v>
      </c>
      <c r="B9" s="13" t="s">
        <v>12</v>
      </c>
      <c r="C9" s="14" t="n">
        <v>100600</v>
      </c>
      <c r="D9" s="14" t="n">
        <v>83104.8</v>
      </c>
      <c r="E9" s="11" t="n">
        <f aca="false">D9/C9*100</f>
        <v>82.6091451292247</v>
      </c>
    </row>
    <row r="10" customFormat="false" ht="14.25" hidden="false" customHeight="true" outlineLevel="0" collapsed="false">
      <c r="A10" s="21" t="n">
        <v>3</v>
      </c>
      <c r="B10" s="13" t="s">
        <v>13</v>
      </c>
      <c r="C10" s="14" t="n">
        <v>25000</v>
      </c>
      <c r="D10" s="14" t="n">
        <v>21872</v>
      </c>
      <c r="E10" s="11"/>
    </row>
    <row r="11" customFormat="false" ht="26.25" hidden="false" customHeight="true" outlineLevel="0" collapsed="false">
      <c r="A11" s="21" t="n">
        <v>4</v>
      </c>
      <c r="B11" s="13" t="s">
        <v>14</v>
      </c>
      <c r="C11" s="14" t="n">
        <v>22000</v>
      </c>
      <c r="D11" s="14" t="n">
        <v>6209.32</v>
      </c>
      <c r="E11" s="11" t="n">
        <f aca="false">D11/C11*100</f>
        <v>28.2241818181818</v>
      </c>
    </row>
    <row r="12" customFormat="false" ht="15" hidden="false" customHeight="true" outlineLevel="0" collapsed="false">
      <c r="A12" s="21" t="n">
        <v>5</v>
      </c>
      <c r="B12" s="13" t="s">
        <v>15</v>
      </c>
      <c r="C12" s="14" t="n">
        <v>601000</v>
      </c>
      <c r="D12" s="14" t="n">
        <v>218990.2</v>
      </c>
      <c r="E12" s="11" t="n">
        <f aca="false">D12/C12*100</f>
        <v>36.4376372712146</v>
      </c>
    </row>
    <row r="13" customFormat="false" ht="25.5" hidden="false" customHeight="true" outlineLevel="0" collapsed="false">
      <c r="A13" s="21" t="n">
        <v>6</v>
      </c>
      <c r="B13" s="13" t="s">
        <v>16</v>
      </c>
      <c r="C13" s="14" t="n">
        <v>68000</v>
      </c>
      <c r="D13" s="14" t="n">
        <v>36000</v>
      </c>
      <c r="E13" s="11" t="n">
        <f aca="false">D13/C13*100</f>
        <v>52.9411764705882</v>
      </c>
    </row>
    <row r="14" customFormat="false" ht="12.75" hidden="false" customHeight="true" outlineLevel="0" collapsed="false">
      <c r="A14" s="21" t="n">
        <v>7</v>
      </c>
      <c r="B14" s="13" t="s">
        <v>17</v>
      </c>
      <c r="C14" s="14" t="n">
        <v>219000</v>
      </c>
      <c r="D14" s="14" t="n">
        <v>114986.9</v>
      </c>
      <c r="E14" s="11" t="n">
        <f aca="false">D14/C14*100</f>
        <v>52.5054337899543</v>
      </c>
    </row>
    <row r="15" customFormat="false" ht="16.5" hidden="false" customHeight="false" outlineLevel="0" collapsed="false">
      <c r="A15" s="21"/>
      <c r="B15" s="9"/>
      <c r="C15" s="10" t="n">
        <f aca="false">C8+C9+C10+C11+C12+C13+C14</f>
        <v>1090600</v>
      </c>
      <c r="D15" s="10" t="n">
        <f aca="false">D8+D9+D10+D11+D12+D13+D14</f>
        <v>514728.46</v>
      </c>
      <c r="E15" s="11" t="n">
        <f aca="false">D15/C15*100</f>
        <v>47.1968145974693</v>
      </c>
    </row>
    <row r="16" customFormat="false" ht="15" hidden="false" customHeight="true" outlineLevel="0" collapsed="false">
      <c r="A16" s="21"/>
      <c r="B16" s="15" t="s">
        <v>18</v>
      </c>
      <c r="C16" s="10" t="n">
        <f aca="false">C17+C18+C19+C20+C21+C22+C23+C24+C25+C26+C27+C28+C29+C30+C31</f>
        <v>7715316</v>
      </c>
      <c r="D16" s="10" t="n">
        <f aca="false">D17+D18+D19+D20+D21+D22+D23+D24+D25+D26+D27+D28+D29+D30+D31</f>
        <v>5880123</v>
      </c>
      <c r="E16" s="11" t="n">
        <f aca="false">D16/C16*100</f>
        <v>76.2136379119144</v>
      </c>
    </row>
    <row r="17" customFormat="false" ht="26.25" hidden="false" customHeight="true" outlineLevel="0" collapsed="false">
      <c r="A17" s="21" t="n">
        <v>8</v>
      </c>
      <c r="B17" s="13" t="s">
        <v>19</v>
      </c>
      <c r="C17" s="14" t="n">
        <v>2439900</v>
      </c>
      <c r="D17" s="14" t="n">
        <v>2439900</v>
      </c>
      <c r="E17" s="11" t="n">
        <f aca="false">D17/C17*100</f>
        <v>100</v>
      </c>
    </row>
    <row r="18" customFormat="false" ht="25.5" hidden="false" customHeight="true" outlineLevel="0" collapsed="false">
      <c r="A18" s="21" t="n">
        <v>9</v>
      </c>
      <c r="B18" s="13" t="s">
        <v>20</v>
      </c>
      <c r="C18" s="14" t="n">
        <v>3457400</v>
      </c>
      <c r="D18" s="14" t="n">
        <v>1820100</v>
      </c>
      <c r="E18" s="11" t="n">
        <f aca="false">D18/C18*100</f>
        <v>52.6436050211141</v>
      </c>
    </row>
    <row r="19" customFormat="false" ht="26.25" hidden="false" customHeight="true" outlineLevel="0" collapsed="false">
      <c r="A19" s="21" t="n">
        <v>10</v>
      </c>
      <c r="B19" s="13" t="s">
        <v>21</v>
      </c>
      <c r="C19" s="14" t="n">
        <v>159800</v>
      </c>
      <c r="D19" s="14" t="n">
        <v>119850</v>
      </c>
      <c r="E19" s="11" t="n">
        <f aca="false">D19/C19*100</f>
        <v>75</v>
      </c>
    </row>
    <row r="20" customFormat="false" ht="27" hidden="false" customHeight="true" outlineLevel="0" collapsed="false">
      <c r="A20" s="21" t="n">
        <v>11</v>
      </c>
      <c r="B20" s="13" t="s">
        <v>22</v>
      </c>
      <c r="C20" s="14" t="n">
        <v>77178</v>
      </c>
      <c r="D20" s="14" t="n">
        <v>57884</v>
      </c>
      <c r="E20" s="11" t="n">
        <f aca="false">D20/C20*100</f>
        <v>75.0006478530151</v>
      </c>
    </row>
    <row r="21" customFormat="false" ht="27" hidden="false" customHeight="true" outlineLevel="0" collapsed="false">
      <c r="A21" s="21" t="n">
        <v>12</v>
      </c>
      <c r="B21" s="13" t="s">
        <v>23</v>
      </c>
      <c r="C21" s="14" t="n">
        <v>1918</v>
      </c>
      <c r="D21" s="14" t="n">
        <v>1410</v>
      </c>
      <c r="E21" s="11" t="n">
        <f aca="false">D21/C21*100</f>
        <v>73.5140771637122</v>
      </c>
    </row>
    <row r="22" customFormat="false" ht="55.2" hidden="false" customHeight="true" outlineLevel="0" collapsed="false">
      <c r="A22" s="21" t="n">
        <v>13</v>
      </c>
      <c r="B22" s="17" t="s">
        <v>40</v>
      </c>
      <c r="C22" s="14" t="n">
        <v>48700</v>
      </c>
      <c r="D22" s="14" t="n">
        <v>48700</v>
      </c>
      <c r="E22" s="11" t="n">
        <f aca="false">D22/C22*100</f>
        <v>100</v>
      </c>
    </row>
    <row r="23" customFormat="false" ht="47" hidden="false" customHeight="true" outlineLevel="0" collapsed="false">
      <c r="A23" s="22" t="n">
        <v>14</v>
      </c>
      <c r="B23" s="19" t="s">
        <v>48</v>
      </c>
      <c r="C23" s="14" t="n">
        <v>26100</v>
      </c>
      <c r="D23" s="14"/>
      <c r="E23" s="11"/>
    </row>
    <row r="24" customFormat="false" ht="32.8" hidden="false" customHeight="true" outlineLevel="0" collapsed="false">
      <c r="A24" s="21" t="n">
        <v>15</v>
      </c>
      <c r="B24" s="17" t="s">
        <v>49</v>
      </c>
      <c r="C24" s="14" t="n">
        <v>489000</v>
      </c>
      <c r="D24" s="14" t="n">
        <v>489000</v>
      </c>
      <c r="E24" s="11" t="n">
        <f aca="false">D24/C24*100</f>
        <v>100</v>
      </c>
    </row>
    <row r="25" customFormat="false" ht="32.8" hidden="false" customHeight="true" outlineLevel="0" collapsed="false">
      <c r="A25" s="21" t="n">
        <v>16</v>
      </c>
      <c r="B25" s="17" t="s">
        <v>50</v>
      </c>
      <c r="C25" s="14" t="n">
        <v>177000</v>
      </c>
      <c r="D25" s="14" t="n">
        <v>177000</v>
      </c>
      <c r="E25" s="11" t="n">
        <f aca="false">D25/C25*100</f>
        <v>100</v>
      </c>
    </row>
    <row r="26" customFormat="false" ht="92.25" hidden="false" customHeight="true" outlineLevel="0" collapsed="false">
      <c r="A26" s="21" t="n">
        <v>17</v>
      </c>
      <c r="B26" s="16" t="s">
        <v>24</v>
      </c>
      <c r="C26" s="14" t="n">
        <v>295000</v>
      </c>
      <c r="D26" s="14" t="n">
        <v>295000</v>
      </c>
      <c r="E26" s="11" t="n">
        <f aca="false">D26/C26*100</f>
        <v>100</v>
      </c>
    </row>
    <row r="27" customFormat="false" ht="92.25" hidden="false" customHeight="true" outlineLevel="0" collapsed="false">
      <c r="A27" s="21" t="n">
        <v>18</v>
      </c>
      <c r="B27" s="16" t="s">
        <v>25</v>
      </c>
      <c r="C27" s="14" t="n">
        <v>126900</v>
      </c>
      <c r="D27" s="14" t="n">
        <v>81900</v>
      </c>
      <c r="E27" s="11" t="n">
        <f aca="false">D27/C27*100</f>
        <v>64.5390070921986</v>
      </c>
    </row>
    <row r="28" customFormat="false" ht="53.25" hidden="false" customHeight="true" outlineLevel="0" collapsed="false">
      <c r="A28" s="21" t="n">
        <v>19</v>
      </c>
      <c r="B28" s="16" t="s">
        <v>27</v>
      </c>
      <c r="C28" s="14" t="n">
        <v>18290</v>
      </c>
      <c r="D28" s="14" t="n">
        <v>18290</v>
      </c>
      <c r="E28" s="11" t="n">
        <f aca="false">D28/C28*100</f>
        <v>100</v>
      </c>
    </row>
    <row r="29" customFormat="false" ht="43.5" hidden="false" customHeight="true" outlineLevel="0" collapsed="false">
      <c r="A29" s="21" t="n">
        <v>20</v>
      </c>
      <c r="B29" s="19" t="s">
        <v>43</v>
      </c>
      <c r="C29" s="14" t="n">
        <v>266745</v>
      </c>
      <c r="D29" s="14" t="n">
        <v>199704</v>
      </c>
      <c r="E29" s="11" t="n">
        <f aca="false">D29/C29*100</f>
        <v>74.8670078164539</v>
      </c>
    </row>
    <row r="30" customFormat="false" ht="30" hidden="false" customHeight="true" outlineLevel="0" collapsed="false">
      <c r="A30" s="21" t="n">
        <v>21</v>
      </c>
      <c r="B30" s="20" t="s">
        <v>44</v>
      </c>
      <c r="C30" s="14" t="n">
        <v>121970</v>
      </c>
      <c r="D30" s="14" t="n">
        <v>121970</v>
      </c>
      <c r="E30" s="11" t="n">
        <f aca="false">D30/C30*100</f>
        <v>100</v>
      </c>
    </row>
    <row r="31" customFormat="false" ht="19.5" hidden="false" customHeight="true" outlineLevel="0" collapsed="false">
      <c r="A31" s="21" t="n">
        <v>22</v>
      </c>
      <c r="B31" s="20" t="s">
        <v>45</v>
      </c>
      <c r="C31" s="14" t="n">
        <v>9415</v>
      </c>
      <c r="D31" s="14" t="n">
        <v>9415</v>
      </c>
      <c r="E31" s="11" t="n">
        <f aca="false">D31/C31*100</f>
        <v>100</v>
      </c>
    </row>
    <row r="32" customFormat="false" ht="15.75" hidden="false" customHeight="true" outlineLevel="0" collapsed="false">
      <c r="A32" s="21"/>
      <c r="B32" s="9" t="s">
        <v>28</v>
      </c>
      <c r="C32" s="10" t="n">
        <f aca="false">C33+C34+C35+C36+C37+C38+C39+C40+C41+C42+C43</f>
        <v>8805916</v>
      </c>
      <c r="D32" s="10" t="n">
        <f aca="false">D33+D34+D35+D36+D37+D38+D39+D40+D41+D42+D43</f>
        <v>6439391.5</v>
      </c>
      <c r="E32" s="11" t="n">
        <f aca="false">D32/C32*100</f>
        <v>73.125742966433</v>
      </c>
    </row>
    <row r="33" customFormat="false" ht="16.5" hidden="false" customHeight="true" outlineLevel="0" collapsed="false">
      <c r="A33" s="21" t="n">
        <v>1</v>
      </c>
      <c r="B33" s="13" t="s">
        <v>29</v>
      </c>
      <c r="C33" s="14" t="n">
        <v>737040</v>
      </c>
      <c r="D33" s="14" t="n">
        <v>506135.53</v>
      </c>
      <c r="E33" s="11" t="n">
        <f aca="false">D33/C33*100</f>
        <v>68.6713787582764</v>
      </c>
    </row>
    <row r="34" customFormat="false" ht="13.8" hidden="false" customHeight="false" outlineLevel="0" collapsed="false">
      <c r="A34" s="21" t="n">
        <v>2</v>
      </c>
      <c r="B34" s="13" t="s">
        <v>30</v>
      </c>
      <c r="C34" s="14" t="n">
        <v>2662377</v>
      </c>
      <c r="D34" s="14" t="n">
        <v>1820414.65</v>
      </c>
      <c r="E34" s="11" t="n">
        <f aca="false">D34/C34*100</f>
        <v>68.3755399779971</v>
      </c>
    </row>
    <row r="35" customFormat="false" ht="15.75" hidden="false" customHeight="true" outlineLevel="0" collapsed="false">
      <c r="A35" s="21" t="n">
        <v>3</v>
      </c>
      <c r="B35" s="13" t="s">
        <v>46</v>
      </c>
      <c r="C35" s="14"/>
      <c r="D35" s="14"/>
      <c r="E35" s="11" t="e">
        <f aca="false">D35/C35*100</f>
        <v>#DIV/0!</v>
      </c>
    </row>
    <row r="36" customFormat="false" ht="15.75" hidden="false" customHeight="false" outlineLevel="0" collapsed="false">
      <c r="A36" s="21" t="n">
        <v>4</v>
      </c>
      <c r="B36" s="13" t="s">
        <v>31</v>
      </c>
      <c r="C36" s="14" t="n">
        <v>10000</v>
      </c>
      <c r="D36" s="14"/>
      <c r="E36" s="11" t="n">
        <f aca="false">D36/C36*100</f>
        <v>0</v>
      </c>
    </row>
    <row r="37" customFormat="false" ht="14.25" hidden="false" customHeight="true" outlineLevel="0" collapsed="false">
      <c r="A37" s="21" t="n">
        <v>5</v>
      </c>
      <c r="B37" s="13" t="s">
        <v>32</v>
      </c>
      <c r="C37" s="14" t="n">
        <v>1155568</v>
      </c>
      <c r="D37" s="14" t="n">
        <v>888430.81</v>
      </c>
      <c r="E37" s="11" t="n">
        <f aca="false">D37/C37*100</f>
        <v>76.8826075142268</v>
      </c>
    </row>
    <row r="38" customFormat="false" ht="15" hidden="false" customHeight="true" outlineLevel="0" collapsed="false">
      <c r="A38" s="21" t="n">
        <v>6</v>
      </c>
      <c r="B38" s="13" t="s">
        <v>33</v>
      </c>
      <c r="C38" s="14" t="n">
        <v>77178</v>
      </c>
      <c r="D38" s="14" t="n">
        <v>39418.28</v>
      </c>
      <c r="E38" s="11" t="n">
        <v>0</v>
      </c>
    </row>
    <row r="39" customFormat="false" ht="13.5" hidden="false" customHeight="true" outlineLevel="0" collapsed="false">
      <c r="A39" s="21" t="n">
        <v>7</v>
      </c>
      <c r="B39" s="13" t="s">
        <v>34</v>
      </c>
      <c r="C39" s="14" t="n">
        <v>33900</v>
      </c>
      <c r="D39" s="14" t="n">
        <v>5088.6</v>
      </c>
      <c r="E39" s="11" t="n">
        <f aca="false">D39/C39*100</f>
        <v>15.0106194690266</v>
      </c>
    </row>
    <row r="40" customFormat="false" ht="15.75" hidden="false" customHeight="true" outlineLevel="0" collapsed="false">
      <c r="A40" s="21" t="n">
        <v>8</v>
      </c>
      <c r="B40" s="13" t="s">
        <v>35</v>
      </c>
      <c r="C40" s="14" t="n">
        <v>525450</v>
      </c>
      <c r="D40" s="14" t="n">
        <v>419451.08</v>
      </c>
      <c r="E40" s="11" t="n">
        <f aca="false">D40/C40*100</f>
        <v>79.8270206489675</v>
      </c>
    </row>
    <row r="41" customFormat="false" ht="14.25" hidden="false" customHeight="true" outlineLevel="0" collapsed="false">
      <c r="A41" s="21" t="n">
        <v>9</v>
      </c>
      <c r="B41" s="13" t="s">
        <v>36</v>
      </c>
      <c r="C41" s="14" t="n">
        <v>1154150</v>
      </c>
      <c r="D41" s="14" t="n">
        <v>954339.55</v>
      </c>
      <c r="E41" s="11" t="n">
        <f aca="false">D41/C41*100</f>
        <v>82.6876532513105</v>
      </c>
    </row>
    <row r="42" customFormat="false" ht="14.25" hidden="false" customHeight="true" outlineLevel="0" collapsed="false">
      <c r="A42" s="23" t="n">
        <v>10</v>
      </c>
      <c r="B42" s="13" t="s">
        <v>37</v>
      </c>
      <c r="C42" s="14" t="n">
        <v>2426253</v>
      </c>
      <c r="D42" s="14" t="n">
        <v>1806113</v>
      </c>
      <c r="E42" s="11" t="n">
        <f aca="false">D42/C42*100</f>
        <v>74.4404231545515</v>
      </c>
    </row>
    <row r="43" customFormat="false" ht="13.8" hidden="false" customHeight="false" outlineLevel="0" collapsed="false">
      <c r="A43" s="24" t="n">
        <v>11</v>
      </c>
      <c r="B43" s="13" t="s">
        <v>38</v>
      </c>
      <c r="C43" s="14" t="n">
        <v>24000</v>
      </c>
      <c r="D43" s="14"/>
      <c r="E43" s="11" t="n">
        <f aca="false">D43/C43*100</f>
        <v>0</v>
      </c>
    </row>
  </sheetData>
  <mergeCells count="4">
    <mergeCell ref="A5:A6"/>
    <mergeCell ref="C5:C6"/>
    <mergeCell ref="D5:D6"/>
    <mergeCell ref="E5:E6"/>
  </mergeCells>
  <printOptions headings="false" gridLines="false" gridLinesSet="true" horizontalCentered="false" verticalCentered="false"/>
  <pageMargins left="0.511805555555555" right="0" top="0.747916666666667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0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32" activeCellId="0" sqref="A3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62.3"/>
    <col collapsed="false" customWidth="true" hidden="false" outlineLevel="0" max="4" min="3" style="0" width="10.71"/>
    <col collapsed="false" customWidth="true" hidden="false" outlineLevel="0" max="5" min="5" style="0" width="7.87"/>
  </cols>
  <sheetData>
    <row r="1" customFormat="false" ht="15.75" hidden="false" customHeight="false" outlineLevel="0" collapsed="false">
      <c r="A1" s="1" t="s">
        <v>0</v>
      </c>
    </row>
    <row r="2" customFormat="false" ht="15.75" hidden="false" customHeight="false" outlineLevel="0" collapsed="false">
      <c r="A2" s="2" t="s">
        <v>51</v>
      </c>
    </row>
    <row r="3" customFormat="false" ht="16.5" hidden="false" customHeight="false" outlineLevel="0" collapsed="false">
      <c r="A3" s="2" t="s">
        <v>2</v>
      </c>
      <c r="B3" s="2"/>
      <c r="D3" s="3" t="s">
        <v>3</v>
      </c>
    </row>
    <row r="4" customFormat="false" ht="14.25" hidden="false" customHeight="true" outlineLevel="0" collapsed="false">
      <c r="A4" s="4" t="s">
        <v>4</v>
      </c>
      <c r="B4" s="5" t="s">
        <v>5</v>
      </c>
      <c r="C4" s="4" t="s">
        <v>6</v>
      </c>
      <c r="D4" s="4" t="s">
        <v>7</v>
      </c>
      <c r="E4" s="6" t="s">
        <v>8</v>
      </c>
    </row>
    <row r="5" customFormat="false" ht="19.5" hidden="false" customHeight="true" outlineLevel="0" collapsed="false">
      <c r="A5" s="4"/>
      <c r="B5" s="7" t="s">
        <v>9</v>
      </c>
      <c r="C5" s="4"/>
      <c r="D5" s="4"/>
      <c r="E5" s="6"/>
    </row>
    <row r="6" customFormat="false" ht="16.5" hidden="false" customHeight="false" outlineLevel="0" collapsed="false">
      <c r="A6" s="8"/>
      <c r="B6" s="9" t="s">
        <v>10</v>
      </c>
      <c r="C6" s="10" t="n">
        <f aca="false">C14+C15</f>
        <v>8814196</v>
      </c>
      <c r="D6" s="10" t="n">
        <f aca="false">D14+D15</f>
        <v>8642793.95</v>
      </c>
      <c r="E6" s="11" t="n">
        <f aca="false">D6/C6*100</f>
        <v>98.0553864470452</v>
      </c>
    </row>
    <row r="7" customFormat="false" ht="15" hidden="false" customHeight="true" outlineLevel="0" collapsed="false">
      <c r="A7" s="21" t="n">
        <v>1</v>
      </c>
      <c r="B7" s="13" t="s">
        <v>11</v>
      </c>
      <c r="C7" s="14" t="n">
        <v>58038.33</v>
      </c>
      <c r="D7" s="14" t="n">
        <v>58989.45</v>
      </c>
      <c r="E7" s="11" t="n">
        <f aca="false">D7/C7*100</f>
        <v>101.638779062044</v>
      </c>
    </row>
    <row r="8" customFormat="false" ht="15.75" hidden="false" customHeight="true" outlineLevel="0" collapsed="false">
      <c r="A8" s="21" t="n">
        <v>2</v>
      </c>
      <c r="B8" s="13" t="s">
        <v>12</v>
      </c>
      <c r="C8" s="14" t="n">
        <v>100600</v>
      </c>
      <c r="D8" s="14" t="n">
        <v>112041.65</v>
      </c>
      <c r="E8" s="11" t="n">
        <f aca="false">D8/C8*100</f>
        <v>111.373409542744</v>
      </c>
    </row>
    <row r="9" customFormat="false" ht="15.75" hidden="false" customHeight="true" outlineLevel="0" collapsed="false">
      <c r="A9" s="21" t="n">
        <v>3</v>
      </c>
      <c r="B9" s="13" t="s">
        <v>13</v>
      </c>
      <c r="C9" s="14" t="n">
        <v>21872</v>
      </c>
      <c r="D9" s="14" t="n">
        <v>21872</v>
      </c>
      <c r="E9" s="11" t="n">
        <f aca="false">D9/C9*100</f>
        <v>100</v>
      </c>
    </row>
    <row r="10" customFormat="false" ht="15.75" hidden="false" customHeight="true" outlineLevel="0" collapsed="false">
      <c r="A10" s="21" t="n">
        <v>4</v>
      </c>
      <c r="B10" s="13" t="s">
        <v>14</v>
      </c>
      <c r="C10" s="14" t="n">
        <v>18990</v>
      </c>
      <c r="D10" s="14" t="n">
        <v>19140.16</v>
      </c>
      <c r="E10" s="11" t="n">
        <f aca="false">D10/C10*100</f>
        <v>100.790731964192</v>
      </c>
    </row>
    <row r="11" customFormat="false" ht="15.75" hidden="false" customHeight="true" outlineLevel="0" collapsed="false">
      <c r="A11" s="21" t="n">
        <v>5</v>
      </c>
      <c r="B11" s="13" t="s">
        <v>15</v>
      </c>
      <c r="C11" s="14" t="n">
        <v>577099.67</v>
      </c>
      <c r="D11" s="14" t="n">
        <v>474600.79</v>
      </c>
      <c r="E11" s="11" t="n">
        <f aca="false">D11/C11*100</f>
        <v>82.2389640250531</v>
      </c>
    </row>
    <row r="12" customFormat="false" ht="28.5" hidden="false" customHeight="true" outlineLevel="0" collapsed="false">
      <c r="A12" s="21" t="n">
        <v>6</v>
      </c>
      <c r="B12" s="13" t="s">
        <v>16</v>
      </c>
      <c r="C12" s="14" t="n">
        <v>95000</v>
      </c>
      <c r="D12" s="14" t="n">
        <v>95000</v>
      </c>
      <c r="E12" s="11" t="n">
        <f aca="false">D12/C12*100</f>
        <v>100</v>
      </c>
    </row>
    <row r="13" customFormat="false" ht="14.25" hidden="false" customHeight="true" outlineLevel="0" collapsed="false">
      <c r="A13" s="21" t="n">
        <v>7</v>
      </c>
      <c r="B13" s="13" t="s">
        <v>17</v>
      </c>
      <c r="C13" s="14" t="n">
        <v>219000</v>
      </c>
      <c r="D13" s="14" t="n">
        <v>219986.9</v>
      </c>
      <c r="E13" s="11" t="n">
        <f aca="false">D13/C13*100</f>
        <v>100.450639269406</v>
      </c>
    </row>
    <row r="14" customFormat="false" ht="16.5" hidden="false" customHeight="false" outlineLevel="0" collapsed="false">
      <c r="A14" s="21"/>
      <c r="B14" s="9"/>
      <c r="C14" s="10" t="n">
        <f aca="false">C7+C8+C9+C10+C11+C12+C13</f>
        <v>1090600</v>
      </c>
      <c r="D14" s="10" t="n">
        <f aca="false">D7+D8+D9+D10+D11+D12+D13</f>
        <v>1001630.95</v>
      </c>
      <c r="E14" s="11" t="n">
        <f aca="false">D14/C14*100</f>
        <v>91.8421923711718</v>
      </c>
    </row>
    <row r="15" customFormat="false" ht="15.75" hidden="false" customHeight="true" outlineLevel="0" collapsed="false">
      <c r="A15" s="21"/>
      <c r="B15" s="15" t="s">
        <v>18</v>
      </c>
      <c r="C15" s="10" t="n">
        <f aca="false">C16+C17+C18+C19+C20+C21+C22+C23+C24+C25+C26+C27+C28+C29+C30</f>
        <v>7723596</v>
      </c>
      <c r="D15" s="10" t="n">
        <f aca="false">D16+D17+D18+D19+D20+D21+D22+D23+D24+D25+D26+D27+D28+D29+D30</f>
        <v>7641163</v>
      </c>
      <c r="E15" s="11" t="n">
        <f aca="false">D15/C15*100</f>
        <v>98.9327121718951</v>
      </c>
    </row>
    <row r="16" customFormat="false" ht="25.5" hidden="false" customHeight="true" outlineLevel="0" collapsed="false">
      <c r="A16" s="21" t="n">
        <v>8</v>
      </c>
      <c r="B16" s="13" t="s">
        <v>19</v>
      </c>
      <c r="C16" s="14" t="n">
        <v>2439900</v>
      </c>
      <c r="D16" s="14" t="n">
        <v>2439900</v>
      </c>
      <c r="E16" s="11" t="n">
        <f aca="false">D16/C16*100</f>
        <v>100</v>
      </c>
    </row>
    <row r="17" customFormat="false" ht="14.25" hidden="false" customHeight="true" outlineLevel="0" collapsed="false">
      <c r="A17" s="21" t="n">
        <v>9</v>
      </c>
      <c r="B17" s="13" t="s">
        <v>20</v>
      </c>
      <c r="C17" s="14" t="n">
        <v>3457400</v>
      </c>
      <c r="D17" s="14" t="n">
        <v>3457400</v>
      </c>
      <c r="E17" s="11" t="n">
        <f aca="false">D17/C17*100</f>
        <v>100</v>
      </c>
    </row>
    <row r="18" customFormat="false" ht="25.5" hidden="false" customHeight="true" outlineLevel="0" collapsed="false">
      <c r="A18" s="21" t="n">
        <v>10</v>
      </c>
      <c r="B18" s="13" t="s">
        <v>21</v>
      </c>
      <c r="C18" s="14" t="n">
        <v>159800</v>
      </c>
      <c r="D18" s="14" t="n">
        <v>159800</v>
      </c>
      <c r="E18" s="11" t="n">
        <f aca="false">D18/C18*100</f>
        <v>100</v>
      </c>
    </row>
    <row r="19" customFormat="false" ht="24.75" hidden="false" customHeight="true" outlineLevel="0" collapsed="false">
      <c r="A19" s="21" t="n">
        <v>11</v>
      </c>
      <c r="B19" s="13" t="s">
        <v>22</v>
      </c>
      <c r="C19" s="14" t="n">
        <v>77178</v>
      </c>
      <c r="D19" s="14" t="n">
        <v>77178</v>
      </c>
      <c r="E19" s="11" t="n">
        <f aca="false">D19/C19*100</f>
        <v>100</v>
      </c>
    </row>
    <row r="20" customFormat="false" ht="25.5" hidden="false" customHeight="true" outlineLevel="0" collapsed="false">
      <c r="A20" s="21" t="n">
        <v>12</v>
      </c>
      <c r="B20" s="13" t="s">
        <v>23</v>
      </c>
      <c r="C20" s="14" t="n">
        <v>1918</v>
      </c>
      <c r="D20" s="14" t="n">
        <v>1918</v>
      </c>
      <c r="E20" s="11" t="n">
        <f aca="false">D20/C20*100</f>
        <v>100</v>
      </c>
    </row>
    <row r="21" customFormat="false" ht="53.25" hidden="false" customHeight="true" outlineLevel="0" collapsed="false">
      <c r="A21" s="21" t="n">
        <v>13</v>
      </c>
      <c r="B21" s="17" t="s">
        <v>40</v>
      </c>
      <c r="C21" s="14" t="n">
        <v>56980</v>
      </c>
      <c r="D21" s="14" t="n">
        <v>56980</v>
      </c>
      <c r="E21" s="11" t="n">
        <f aca="false">D21/C21*100</f>
        <v>100</v>
      </c>
    </row>
    <row r="22" customFormat="false" ht="49.25" hidden="false" customHeight="true" outlineLevel="0" collapsed="false">
      <c r="A22" s="21" t="n">
        <v>14</v>
      </c>
      <c r="B22" s="19" t="s">
        <v>48</v>
      </c>
      <c r="C22" s="14" t="n">
        <v>26100</v>
      </c>
      <c r="D22" s="14" t="n">
        <v>26100</v>
      </c>
      <c r="E22" s="11" t="n">
        <f aca="false">D22/C22*100</f>
        <v>100</v>
      </c>
    </row>
    <row r="23" customFormat="false" ht="30.55" hidden="false" customHeight="true" outlineLevel="0" collapsed="false">
      <c r="A23" s="21" t="n">
        <v>15</v>
      </c>
      <c r="B23" s="17" t="s">
        <v>49</v>
      </c>
      <c r="C23" s="14" t="n">
        <v>489000</v>
      </c>
      <c r="D23" s="14" t="n">
        <v>473608</v>
      </c>
      <c r="E23" s="11" t="n">
        <f aca="false">D23/C23*100</f>
        <v>96.8523517382413</v>
      </c>
    </row>
    <row r="24" customFormat="false" ht="30.55" hidden="false" customHeight="true" outlineLevel="0" collapsed="false">
      <c r="A24" s="21" t="n">
        <v>16</v>
      </c>
      <c r="B24" s="17" t="s">
        <v>50</v>
      </c>
      <c r="C24" s="14" t="n">
        <v>177000</v>
      </c>
      <c r="D24" s="14" t="n">
        <v>177000</v>
      </c>
      <c r="E24" s="11" t="n">
        <f aca="false">D24/C24*100</f>
        <v>100</v>
      </c>
    </row>
    <row r="25" customFormat="false" ht="39.75" hidden="false" customHeight="true" outlineLevel="0" collapsed="false">
      <c r="A25" s="21" t="n">
        <v>17</v>
      </c>
      <c r="B25" s="16" t="s">
        <v>24</v>
      </c>
      <c r="C25" s="14" t="n">
        <v>295000</v>
      </c>
      <c r="D25" s="14" t="n">
        <v>295000</v>
      </c>
      <c r="E25" s="11" t="n">
        <f aca="false">D25/C25*100</f>
        <v>100</v>
      </c>
    </row>
    <row r="26" customFormat="false" ht="40.5" hidden="false" customHeight="true" outlineLevel="0" collapsed="false">
      <c r="A26" s="21" t="n">
        <v>18</v>
      </c>
      <c r="B26" s="16" t="s">
        <v>25</v>
      </c>
      <c r="C26" s="14" t="n">
        <v>126900</v>
      </c>
      <c r="D26" s="14" t="n">
        <v>126900</v>
      </c>
      <c r="E26" s="11" t="n">
        <f aca="false">D26/C26*100</f>
        <v>100</v>
      </c>
    </row>
    <row r="27" customFormat="false" ht="27.75" hidden="false" customHeight="true" outlineLevel="0" collapsed="false">
      <c r="A27" s="21" t="n">
        <v>19</v>
      </c>
      <c r="B27" s="16" t="s">
        <v>27</v>
      </c>
      <c r="C27" s="14" t="n">
        <v>18290</v>
      </c>
      <c r="D27" s="14" t="n">
        <v>18290</v>
      </c>
      <c r="E27" s="11" t="n">
        <f aca="false">D27/C27*100</f>
        <v>100</v>
      </c>
    </row>
    <row r="28" customFormat="false" ht="43.5" hidden="false" customHeight="true" outlineLevel="0" collapsed="false">
      <c r="A28" s="21" t="n">
        <v>20</v>
      </c>
      <c r="B28" s="19" t="s">
        <v>43</v>
      </c>
      <c r="C28" s="14" t="n">
        <v>266745</v>
      </c>
      <c r="D28" s="14" t="n">
        <v>199704</v>
      </c>
      <c r="E28" s="11" t="n">
        <f aca="false">D28/C28*100</f>
        <v>74.8670078164539</v>
      </c>
    </row>
    <row r="29" customFormat="false" ht="29.25" hidden="false" customHeight="true" outlineLevel="0" collapsed="false">
      <c r="A29" s="21" t="n">
        <v>21</v>
      </c>
      <c r="B29" s="20" t="s">
        <v>44</v>
      </c>
      <c r="C29" s="14" t="n">
        <v>121970</v>
      </c>
      <c r="D29" s="14" t="n">
        <v>121970</v>
      </c>
      <c r="E29" s="11" t="n">
        <f aca="false">D29/C29*100</f>
        <v>100</v>
      </c>
    </row>
    <row r="30" customFormat="false" ht="16.5" hidden="false" customHeight="true" outlineLevel="0" collapsed="false">
      <c r="A30" s="21" t="n">
        <v>22</v>
      </c>
      <c r="B30" s="20" t="s">
        <v>45</v>
      </c>
      <c r="C30" s="14" t="n">
        <v>9415</v>
      </c>
      <c r="D30" s="14" t="n">
        <v>9415</v>
      </c>
      <c r="E30" s="11" t="n">
        <f aca="false">D30/C30*100</f>
        <v>100</v>
      </c>
    </row>
    <row r="31" customFormat="false" ht="16.5" hidden="false" customHeight="false" outlineLevel="0" collapsed="false">
      <c r="A31" s="22"/>
      <c r="B31" s="9" t="s">
        <v>28</v>
      </c>
      <c r="C31" s="10" t="n">
        <f aca="false">C32+C33+C34+C35+C36+C37+C38+C39+C40</f>
        <v>8873643.66</v>
      </c>
      <c r="D31" s="10" t="n">
        <f aca="false">D32+D33+D34+D35+D36+D37+D38+D39+D40</f>
        <v>8688831.06</v>
      </c>
      <c r="E31" s="11" t="n">
        <f aca="false">D31/C31*100</f>
        <v>97.9172862120542</v>
      </c>
    </row>
    <row r="32" customFormat="false" ht="13.8" hidden="false" customHeight="false" outlineLevel="0" collapsed="false">
      <c r="A32" s="21" t="n">
        <v>1</v>
      </c>
      <c r="B32" s="13" t="s">
        <v>29</v>
      </c>
      <c r="C32" s="14" t="n">
        <v>741934.82</v>
      </c>
      <c r="D32" s="14" t="n">
        <v>741642.71</v>
      </c>
      <c r="E32" s="11" t="n">
        <f aca="false">D32/C32*100</f>
        <v>99.9606286169451</v>
      </c>
    </row>
    <row r="33" customFormat="false" ht="15" hidden="false" customHeight="true" outlineLevel="0" collapsed="false">
      <c r="A33" s="21" t="n">
        <v>2</v>
      </c>
      <c r="B33" s="13" t="s">
        <v>30</v>
      </c>
      <c r="C33" s="14" t="n">
        <v>2788009</v>
      </c>
      <c r="D33" s="14" t="n">
        <v>2769029.47</v>
      </c>
      <c r="E33" s="11" t="n">
        <f aca="false">D33/C33*100</f>
        <v>99.3192443066002</v>
      </c>
    </row>
    <row r="34" customFormat="false" ht="14.25" hidden="false" customHeight="true" outlineLevel="0" collapsed="false">
      <c r="A34" s="21" t="n">
        <v>3</v>
      </c>
      <c r="B34" s="13" t="s">
        <v>46</v>
      </c>
      <c r="C34" s="14"/>
      <c r="D34" s="14"/>
      <c r="E34" s="11" t="e">
        <f aca="false">D34/C34*100</f>
        <v>#DIV/0!</v>
      </c>
    </row>
    <row r="35" customFormat="false" ht="14.25" hidden="false" customHeight="true" outlineLevel="0" collapsed="false">
      <c r="A35" s="21" t="n">
        <v>4</v>
      </c>
      <c r="B35" s="13" t="s">
        <v>32</v>
      </c>
      <c r="C35" s="14" t="n">
        <v>1262215.59</v>
      </c>
      <c r="D35" s="14" t="n">
        <v>1172846.76</v>
      </c>
      <c r="E35" s="11" t="n">
        <f aca="false">D35/C35*100</f>
        <v>92.9196857725391</v>
      </c>
    </row>
    <row r="36" customFormat="false" ht="15" hidden="false" customHeight="true" outlineLevel="0" collapsed="false">
      <c r="A36" s="21" t="n">
        <v>5</v>
      </c>
      <c r="B36" s="13" t="s">
        <v>33</v>
      </c>
      <c r="C36" s="14" t="n">
        <v>77178</v>
      </c>
      <c r="D36" s="14" t="n">
        <v>77178</v>
      </c>
      <c r="E36" s="11" t="n">
        <v>0</v>
      </c>
    </row>
    <row r="37" customFormat="false" ht="12.75" hidden="false" customHeight="true" outlineLevel="0" collapsed="false">
      <c r="A37" s="21" t="n">
        <v>6</v>
      </c>
      <c r="B37" s="13" t="s">
        <v>34</v>
      </c>
      <c r="C37" s="14" t="n">
        <v>23378.6</v>
      </c>
      <c r="D37" s="14" t="n">
        <v>23378.6</v>
      </c>
      <c r="E37" s="11" t="n">
        <f aca="false">D37/C37*100</f>
        <v>100</v>
      </c>
    </row>
    <row r="38" customFormat="false" ht="14.25" hidden="false" customHeight="true" outlineLevel="0" collapsed="false">
      <c r="A38" s="21" t="n">
        <v>7</v>
      </c>
      <c r="B38" s="13" t="s">
        <v>35</v>
      </c>
      <c r="C38" s="14" t="n">
        <v>507030</v>
      </c>
      <c r="D38" s="14" t="n">
        <v>498501.08</v>
      </c>
      <c r="E38" s="11" t="n">
        <f aca="false">D38/C38*100</f>
        <v>98.3178667928919</v>
      </c>
    </row>
    <row r="39" customFormat="false" ht="13.8" hidden="false" customHeight="false" outlineLevel="0" collapsed="false">
      <c r="A39" s="23" t="n">
        <v>8</v>
      </c>
      <c r="B39" s="13" t="s">
        <v>36</v>
      </c>
      <c r="C39" s="14" t="n">
        <v>1110191.65</v>
      </c>
      <c r="D39" s="14" t="n">
        <v>1042548.44</v>
      </c>
      <c r="E39" s="11" t="n">
        <f aca="false">D39/C39*100</f>
        <v>93.9070691082932</v>
      </c>
    </row>
    <row r="40" customFormat="false" ht="14.25" hidden="false" customHeight="true" outlineLevel="0" collapsed="false">
      <c r="A40" s="24" t="n">
        <v>9</v>
      </c>
      <c r="B40" s="13" t="s">
        <v>37</v>
      </c>
      <c r="C40" s="14" t="n">
        <v>2363706</v>
      </c>
      <c r="D40" s="14" t="n">
        <v>2363706</v>
      </c>
      <c r="E40" s="11" t="n">
        <f aca="false">D40/C40*100</f>
        <v>100</v>
      </c>
    </row>
  </sheetData>
  <mergeCells count="4">
    <mergeCell ref="A4:A5"/>
    <mergeCell ref="C4:C5"/>
    <mergeCell ref="D4:D5"/>
    <mergeCell ref="E4:E5"/>
  </mergeCells>
  <printOptions headings="false" gridLines="false" gridLinesSet="true" horizontalCentered="false" verticalCentered="false"/>
  <pageMargins left="0.511805555555555" right="0" top="0.354166666666667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2022-04-14T10:16:39Z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